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n494570\Desktop\Privat\Emmanuel\Skolan\Skolverket statistik\"/>
    </mc:Choice>
  </mc:AlternateContent>
  <xr:revisionPtr revIDLastSave="0" documentId="10_ncr:100000_{F7D9B1B6-37F3-479B-B90D-17E04A3FA7AF}" xr6:coauthVersionLast="31" xr6:coauthVersionMax="31" xr10:uidLastSave="{00000000-0000-0000-0000-000000000000}"/>
  <bookViews>
    <workbookView xWindow="0" yWindow="0" windowWidth="23040" windowHeight="10356" tabRatio="753" xr2:uid="{05FBDDDF-312C-40FB-8986-A854A8FB4D0B}"/>
  </bookViews>
  <sheets>
    <sheet name="Topplista alla" sheetId="48" r:id="rId1"/>
    <sheet name="Illustration" sheetId="59" r:id="rId2"/>
    <sheet name="Topplista de största" sheetId="57" r:id="rId3"/>
    <sheet name="Lista sämst-bäst" sheetId="58" r:id="rId4"/>
    <sheet name="Sammanfattande grafer" sheetId="53" r:id="rId5"/>
    <sheet name="Resultat Skolverket" sheetId="2" r:id="rId6"/>
  </sheets>
  <definedNames>
    <definedName name="_AMO_SingleObject_123320551_ROM_F0.SEC2.Print_1.SEC1.BDY.Data_Set_WORK_TEST01" localSheetId="3" hidden="1">#REF!</definedName>
    <definedName name="_AMO_SingleObject_123320551_ROM_F0.SEC2.Print_1.SEC1.BDY.Data_Set_WORK_TEST01" localSheetId="2" hidden="1">#REF!</definedName>
    <definedName name="_AMO_SingleObject_123320551_ROM_F0.SEC2.Print_1.SEC1.BDY.Data_Set_WORK_TEST01" hidden="1">#REF!</definedName>
    <definedName name="_AMO_SingleObject_323705500_ROM_F0.SEC2.Print_1.SEC1.BDY.Data_Set_WORK_TEST00" localSheetId="3" hidden="1">#REF!</definedName>
    <definedName name="_AMO_SingleObject_323705500_ROM_F0.SEC2.Print_1.SEC1.BDY.Data_Set_WORK_TEST00" localSheetId="2" hidden="1">#REF!</definedName>
    <definedName name="_AMO_SingleObject_323705500_ROM_F0.SEC2.Print_1.SEC1.BDY.Data_Set_WORK_TEST00" hidden="1">#REF!</definedName>
    <definedName name="_AMO_SingleObject_636887191_ROM_F0.SEC2.Print_1.SEC1.BDY.Data_Set_WORK_TEST10" localSheetId="3" hidden="1">#REF!</definedName>
    <definedName name="_AMO_SingleObject_636887191_ROM_F0.SEC2.Print_1.SEC1.BDY.Data_Set_WORK_TEST10" localSheetId="2" hidden="1">#REF!</definedName>
    <definedName name="_AMO_SingleObject_636887191_ROM_F0.SEC2.Print_1.SEC1.BDY.Data_Set_WORK_TEST10" hidden="1">#REF!</definedName>
    <definedName name="_AMO_SingleObject_68289357_ROM_F0.SEC2.Print_1.SEC1.BDY.Data_Set_WORK_TEST11" localSheetId="3" hidden="1">#REF!</definedName>
    <definedName name="_AMO_SingleObject_68289357_ROM_F0.SEC2.Print_1.SEC1.BDY.Data_Set_WORK_TEST11" localSheetId="2" hidden="1">#REF!</definedName>
    <definedName name="_AMO_SingleObject_68289357_ROM_F0.SEC2.Print_1.SEC1.BDY.Data_Set_WORK_TEST11" hidden="1">#REF!</definedName>
    <definedName name="_AMO_SingleObject_857521550_ROM_F0.SEC2.Freq_1.SEC1.SEC2.BDY.Table_1_of_uppn9_a___atgpr_Cross_Tabular_Freq_Table" localSheetId="3" hidden="1">#REF!</definedName>
    <definedName name="_AMO_SingleObject_857521550_ROM_F0.SEC2.Freq_1.SEC1.SEC2.BDY.Table_1_of_uppn9_a___atgpr_Cross_Tabular_Freq_Table" localSheetId="5" hidden="1">'Resultat Skolverket'!#REF!</definedName>
    <definedName name="_AMO_SingleObject_857521550_ROM_F0.SEC2.Freq_1.SEC1.SEC2.BDY.Table_1_of_uppn9_a___atgpr_Cross_Tabular_Freq_Table" localSheetId="0" hidden="1">#REF!</definedName>
    <definedName name="_AMO_SingleObject_857521550_ROM_F0.SEC2.Freq_1.SEC1.SEC2.BDY.Table_1_of_uppn9_a___atgpr_Cross_Tabular_Freq_Table" localSheetId="2" hidden="1">#REF!</definedName>
    <definedName name="_AMO_SingleObject_857521550_ROM_F0.SEC2.Freq_1.SEC1.SEC2.BDY.Table_1_of_uppn9_a___atgpr_Cross_Tabular_Freq_Table" hidden="1">#REF!</definedName>
    <definedName name="_AMO_SingleObject_857521550_ROM_F0.SEC2.Freq_1.SEC1.SEC2.BDY.Table_2_of_uppn9_a___atgpr_Cross_Tabular_Freq_Table" localSheetId="3" hidden="1">#REF!</definedName>
    <definedName name="_AMO_SingleObject_857521550_ROM_F0.SEC2.Freq_1.SEC1.SEC2.BDY.Table_2_of_uppn9_a___atgpr_Cross_Tabular_Freq_Table" localSheetId="5" hidden="1">'Resultat Skolverket'!#REF!</definedName>
    <definedName name="_AMO_SingleObject_857521550_ROM_F0.SEC2.Freq_1.SEC1.SEC2.BDY.Table_2_of_uppn9_a___atgpr_Cross_Tabular_Freq_Table" localSheetId="0" hidden="1">#REF!</definedName>
    <definedName name="_AMO_SingleObject_857521550_ROM_F0.SEC2.Freq_1.SEC1.SEC2.BDY.Table_2_of_uppn9_a___atgpr_Cross_Tabular_Freq_Table" localSheetId="2" hidden="1">#REF!</definedName>
    <definedName name="_AMO_SingleObject_857521550_ROM_F0.SEC2.Freq_1.SEC1.SEC2.BDY.Table_2_of_uppn9_a___atgpr_Cross_Tabular_Freq_Table" hidden="1">#REF!</definedName>
    <definedName name="_AMO_SingleObject_857521550_ROM_F0.SEC2.Freq_1.SEC1.SEC2.HDR.TXT1" localSheetId="3" hidden="1">#REF!</definedName>
    <definedName name="_AMO_SingleObject_857521550_ROM_F0.SEC2.Freq_1.SEC1.SEC2.HDR.TXT1" localSheetId="5" hidden="1">'Resultat Skolverket'!#REF!</definedName>
    <definedName name="_AMO_SingleObject_857521550_ROM_F0.SEC2.Freq_1.SEC1.SEC2.HDR.TXT1" localSheetId="0" hidden="1">#REF!</definedName>
    <definedName name="_AMO_SingleObject_857521550_ROM_F0.SEC2.Freq_1.SEC1.SEC2.HDR.TXT1" localSheetId="2" hidden="1">#REF!</definedName>
    <definedName name="_AMO_SingleObject_857521550_ROM_F0.SEC2.Freq_1.SEC1.SEC2.HDR.TXT1" hidden="1">#REF!</definedName>
    <definedName name="_xlnm._FilterDatabase" localSheetId="3" hidden="1">'Lista sämst-bäst'!$B$13:$T$248</definedName>
    <definedName name="_xlnm._FilterDatabase" localSheetId="0" hidden="1">'Topplista alla'!$B$13:$T$248</definedName>
    <definedName name="_xlnm._FilterDatabase" localSheetId="2" hidden="1">'Topplista de största'!$B$13:$T$248</definedName>
    <definedName name="oidsudsfljldsjf" localSheetId="3" hidden="1">#REF!</definedName>
    <definedName name="oidsudsfljldsjf" localSheetId="0" hidden="1">#REF!</definedName>
    <definedName name="oidsudsfljldsjf" localSheetId="2" hidden="1">#REF!</definedName>
    <definedName name="oidsudsfljldsjf" hidden="1">#REF!</definedName>
    <definedName name="simulera09" localSheetId="3">#REF!</definedName>
    <definedName name="simulera09" localSheetId="2">#REF!</definedName>
    <definedName name="simulera09">#REF!</definedName>
    <definedName name="Visa_simulerat_eller_angivet_antal" localSheetId="3">#REF!</definedName>
    <definedName name="Visa_simulerat_eller_angivet_antal" localSheetId="2">#REF!</definedName>
    <definedName name="Visa_simulerat_eller_angivet_antal">#REF!</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6" i="59" l="1"/>
  <c r="H36" i="59"/>
  <c r="C30" i="59"/>
  <c r="B28" i="59"/>
  <c r="J36" i="59"/>
  <c r="I36" i="59"/>
  <c r="B33" i="59"/>
  <c r="F35" i="59"/>
  <c r="E35" i="59"/>
  <c r="D34" i="59"/>
  <c r="C34" i="59"/>
  <c r="C29" i="59"/>
  <c r="C31" i="59"/>
  <c r="P248" i="58" l="1"/>
  <c r="P247" i="58"/>
  <c r="P246" i="58"/>
  <c r="P245" i="58"/>
  <c r="P244" i="58"/>
  <c r="P243" i="58"/>
  <c r="P242" i="58"/>
  <c r="P241" i="58"/>
  <c r="P240" i="58"/>
  <c r="P239" i="58"/>
  <c r="P238" i="58"/>
  <c r="P237" i="58"/>
  <c r="P236" i="58"/>
  <c r="P235" i="58"/>
  <c r="P234" i="58"/>
  <c r="P233" i="58"/>
  <c r="P232" i="58"/>
  <c r="P231" i="58"/>
  <c r="P230" i="58"/>
  <c r="P229" i="58"/>
  <c r="P228" i="58"/>
  <c r="P227" i="58"/>
  <c r="P226" i="58"/>
  <c r="P225" i="58"/>
  <c r="P224" i="58"/>
  <c r="P223" i="58"/>
  <c r="P222" i="58"/>
  <c r="P221" i="58"/>
  <c r="P220" i="58"/>
  <c r="P219" i="58"/>
  <c r="P218" i="58"/>
  <c r="P217" i="58"/>
  <c r="P216" i="58"/>
  <c r="P215" i="58"/>
  <c r="P214" i="58"/>
  <c r="P213" i="58"/>
  <c r="P212" i="58"/>
  <c r="P211" i="58"/>
  <c r="P210" i="58"/>
  <c r="P209" i="58"/>
  <c r="P208" i="58"/>
  <c r="P207" i="58"/>
  <c r="P206" i="58"/>
  <c r="P205" i="58"/>
  <c r="P204" i="58"/>
  <c r="P203" i="58"/>
  <c r="P202" i="58"/>
  <c r="P201" i="58"/>
  <c r="P200" i="58"/>
  <c r="P199" i="58"/>
  <c r="P198" i="58"/>
  <c r="P197" i="58"/>
  <c r="P196" i="58"/>
  <c r="P195" i="58"/>
  <c r="P194" i="58"/>
  <c r="P193" i="58"/>
  <c r="P192" i="58"/>
  <c r="P191" i="58"/>
  <c r="P190" i="58"/>
  <c r="P189" i="58"/>
  <c r="P188" i="58"/>
  <c r="P187" i="58"/>
  <c r="P186" i="58"/>
  <c r="P185" i="58"/>
  <c r="P184" i="58"/>
  <c r="P183" i="58"/>
  <c r="P182" i="58"/>
  <c r="P181" i="58"/>
  <c r="P180" i="58"/>
  <c r="P179" i="58"/>
  <c r="P178" i="58"/>
  <c r="P177" i="58"/>
  <c r="P176" i="58"/>
  <c r="P175" i="58"/>
  <c r="P174" i="58"/>
  <c r="P173" i="58"/>
  <c r="P172" i="58"/>
  <c r="P171" i="58"/>
  <c r="P170" i="58"/>
  <c r="P169" i="58"/>
  <c r="P168" i="58"/>
  <c r="P167" i="58"/>
  <c r="P166" i="58"/>
  <c r="P165" i="58"/>
  <c r="P164" i="58"/>
  <c r="P163" i="58"/>
  <c r="P162" i="58"/>
  <c r="P161" i="58"/>
  <c r="P160" i="58"/>
  <c r="P159" i="58"/>
  <c r="P158" i="58"/>
  <c r="P157" i="58"/>
  <c r="P156" i="58"/>
  <c r="P155" i="58"/>
  <c r="P154" i="58"/>
  <c r="P153" i="58"/>
  <c r="P152" i="58"/>
  <c r="P151" i="58"/>
  <c r="P150" i="58"/>
  <c r="P149" i="58"/>
  <c r="P148" i="58"/>
  <c r="P147" i="58"/>
  <c r="P146" i="58"/>
  <c r="P145" i="58"/>
  <c r="P144" i="58"/>
  <c r="P143" i="58"/>
  <c r="P142" i="58"/>
  <c r="P141" i="58"/>
  <c r="P140" i="58"/>
  <c r="P139" i="58"/>
  <c r="P138" i="58"/>
  <c r="P137" i="58"/>
  <c r="P136" i="58"/>
  <c r="P135" i="58"/>
  <c r="P134" i="58"/>
  <c r="P133" i="58"/>
  <c r="P132" i="58"/>
  <c r="P131" i="58"/>
  <c r="P130" i="58"/>
  <c r="P129" i="58"/>
  <c r="P128" i="58"/>
  <c r="P127" i="58"/>
  <c r="P126" i="58"/>
  <c r="P125" i="58"/>
  <c r="P124" i="58"/>
  <c r="P123" i="58"/>
  <c r="P122" i="58"/>
  <c r="P121" i="58"/>
  <c r="P120" i="58"/>
  <c r="P119" i="58"/>
  <c r="P118" i="58"/>
  <c r="P117" i="58"/>
  <c r="P116" i="58"/>
  <c r="P115" i="58"/>
  <c r="P114" i="58"/>
  <c r="P113" i="58"/>
  <c r="P112" i="58"/>
  <c r="P111" i="58"/>
  <c r="P110" i="58"/>
  <c r="P109" i="58"/>
  <c r="P108" i="58"/>
  <c r="P107" i="58"/>
  <c r="P106" i="58"/>
  <c r="P105" i="58"/>
  <c r="P104" i="58"/>
  <c r="P103" i="58"/>
  <c r="P102" i="58"/>
  <c r="P101" i="58"/>
  <c r="P100" i="58"/>
  <c r="P99" i="58"/>
  <c r="P98" i="58"/>
  <c r="P97" i="58"/>
  <c r="P96" i="58"/>
  <c r="P95" i="58"/>
  <c r="P94" i="58"/>
  <c r="P93" i="58"/>
  <c r="P92" i="58"/>
  <c r="P91" i="58"/>
  <c r="P90" i="58"/>
  <c r="P89" i="58"/>
  <c r="P88" i="58"/>
  <c r="P87" i="58"/>
  <c r="P86" i="58"/>
  <c r="P85" i="58"/>
  <c r="P84" i="58"/>
  <c r="P83" i="58"/>
  <c r="P82" i="58"/>
  <c r="P81" i="58"/>
  <c r="P80" i="58"/>
  <c r="P79" i="58"/>
  <c r="P78" i="58"/>
  <c r="P77" i="58"/>
  <c r="P76" i="58"/>
  <c r="P75" i="58"/>
  <c r="P74" i="58"/>
  <c r="P73" i="58"/>
  <c r="P72" i="58"/>
  <c r="P71" i="58"/>
  <c r="P70" i="58"/>
  <c r="P69" i="58"/>
  <c r="P68" i="58"/>
  <c r="P67" i="58"/>
  <c r="P66" i="58"/>
  <c r="P65" i="58"/>
  <c r="P64" i="58"/>
  <c r="P63" i="58"/>
  <c r="P62" i="58"/>
  <c r="P61" i="58"/>
  <c r="P60" i="58"/>
  <c r="P59" i="58"/>
  <c r="P58" i="58"/>
  <c r="P57" i="58"/>
  <c r="P56" i="58"/>
  <c r="P55" i="58"/>
  <c r="P54" i="58"/>
  <c r="P53" i="58"/>
  <c r="P52" i="58"/>
  <c r="P51" i="58"/>
  <c r="P50" i="58"/>
  <c r="P49" i="58"/>
  <c r="P48" i="58"/>
  <c r="P47" i="58"/>
  <c r="P46" i="58"/>
  <c r="P45" i="58"/>
  <c r="P44" i="58"/>
  <c r="P43" i="58"/>
  <c r="P42" i="58"/>
  <c r="P41" i="58"/>
  <c r="P40" i="58"/>
  <c r="P39" i="58"/>
  <c r="P38" i="58"/>
  <c r="P37" i="58"/>
  <c r="P36" i="58"/>
  <c r="P35" i="58"/>
  <c r="P34" i="58"/>
  <c r="P33" i="58"/>
  <c r="P32" i="58"/>
  <c r="P31" i="58"/>
  <c r="P30" i="58"/>
  <c r="P29" i="58"/>
  <c r="P28" i="58"/>
  <c r="P27" i="58"/>
  <c r="P26" i="58"/>
  <c r="P25" i="58"/>
  <c r="P24" i="58"/>
  <c r="P23" i="58"/>
  <c r="P22" i="58"/>
  <c r="P21" i="58"/>
  <c r="P20" i="58"/>
  <c r="P19" i="58"/>
  <c r="P18" i="58"/>
  <c r="P17" i="58"/>
  <c r="P16" i="58"/>
  <c r="P15" i="58"/>
  <c r="P14" i="58"/>
  <c r="P71" i="57"/>
  <c r="P222" i="57"/>
  <c r="P185" i="57"/>
  <c r="P99" i="57"/>
  <c r="P17" i="57"/>
  <c r="P25" i="57"/>
  <c r="P44" i="57"/>
  <c r="P102" i="57"/>
  <c r="P114" i="57"/>
  <c r="P63" i="57"/>
  <c r="P73" i="57"/>
  <c r="P39" i="57"/>
  <c r="P59" i="57"/>
  <c r="P72" i="57"/>
  <c r="P42" i="57"/>
  <c r="P57" i="57"/>
  <c r="P94" i="57"/>
  <c r="P125" i="57"/>
  <c r="P166" i="57"/>
  <c r="P23" i="57"/>
  <c r="P160" i="57"/>
  <c r="P55" i="57"/>
  <c r="P70" i="57"/>
  <c r="P14" i="57"/>
  <c r="P77" i="57"/>
  <c r="P138" i="57"/>
  <c r="P29" i="57"/>
  <c r="P58" i="57"/>
  <c r="P155" i="57"/>
  <c r="P24" i="57"/>
  <c r="P80" i="57"/>
  <c r="P92" i="57"/>
  <c r="P32" i="57"/>
  <c r="P208" i="57"/>
  <c r="P107" i="57"/>
  <c r="P65" i="57"/>
  <c r="P35" i="57"/>
  <c r="P101" i="57"/>
  <c r="P62" i="57"/>
  <c r="P223" i="57"/>
  <c r="P241" i="57"/>
  <c r="P51" i="57"/>
  <c r="P53" i="57"/>
  <c r="P142" i="57"/>
  <c r="P87" i="57"/>
  <c r="P41" i="57"/>
  <c r="P154" i="57"/>
  <c r="P226" i="57"/>
  <c r="P129" i="57"/>
  <c r="P153" i="57"/>
  <c r="P97" i="57"/>
  <c r="P52" i="57"/>
  <c r="P236" i="57"/>
  <c r="P15" i="57"/>
  <c r="P189" i="57"/>
  <c r="P54" i="57"/>
  <c r="P27" i="57"/>
  <c r="P46" i="57"/>
  <c r="P95" i="57"/>
  <c r="P216" i="57"/>
  <c r="P22" i="57"/>
  <c r="P37" i="57"/>
  <c r="P152" i="57"/>
  <c r="P170" i="57"/>
  <c r="P126" i="57"/>
  <c r="P188" i="57"/>
  <c r="P186" i="57"/>
  <c r="P172" i="57"/>
  <c r="P50" i="57"/>
  <c r="P132" i="57"/>
  <c r="P159" i="57"/>
  <c r="P85" i="57"/>
  <c r="P213" i="57"/>
  <c r="P207" i="57"/>
  <c r="P214" i="57"/>
  <c r="P19" i="57"/>
  <c r="P224" i="57"/>
  <c r="P124" i="57"/>
  <c r="P119" i="57"/>
  <c r="P178" i="57"/>
  <c r="P187" i="57"/>
  <c r="P212" i="57"/>
  <c r="P248" i="57"/>
  <c r="P75" i="57"/>
  <c r="P66" i="57"/>
  <c r="P78" i="57"/>
  <c r="P69" i="57"/>
  <c r="P143" i="57"/>
  <c r="P230" i="57"/>
  <c r="P82" i="57"/>
  <c r="P106" i="57"/>
  <c r="P68" i="57"/>
  <c r="P28" i="57"/>
  <c r="P100" i="57"/>
  <c r="P20" i="57"/>
  <c r="P91" i="57"/>
  <c r="P111" i="57"/>
  <c r="P221" i="57"/>
  <c r="P149" i="57"/>
  <c r="P113" i="57"/>
  <c r="P26" i="57"/>
  <c r="P137" i="57"/>
  <c r="P83" i="57"/>
  <c r="P81" i="57"/>
  <c r="P182" i="57"/>
  <c r="P93" i="57"/>
  <c r="P136" i="57"/>
  <c r="P79" i="57"/>
  <c r="P21" i="57"/>
  <c r="P49" i="57"/>
  <c r="P196" i="57"/>
  <c r="P209" i="57"/>
  <c r="P110" i="57"/>
  <c r="P120" i="57"/>
  <c r="P48" i="57"/>
  <c r="P74" i="57"/>
  <c r="P118" i="57"/>
  <c r="P76" i="57"/>
  <c r="P64" i="57"/>
  <c r="P145" i="57"/>
  <c r="P16" i="57"/>
  <c r="P60" i="57"/>
  <c r="P105" i="57"/>
  <c r="P158" i="57"/>
  <c r="P121" i="57"/>
  <c r="P103" i="57"/>
  <c r="P128" i="57"/>
  <c r="P112" i="57"/>
  <c r="P156" i="57"/>
  <c r="P104" i="57"/>
  <c r="P84" i="57"/>
  <c r="P109" i="57"/>
  <c r="P179" i="57"/>
  <c r="P177" i="57"/>
  <c r="P96" i="57"/>
  <c r="P47" i="57"/>
  <c r="P36" i="57"/>
  <c r="P123" i="57"/>
  <c r="P61" i="57"/>
  <c r="P176" i="57"/>
  <c r="P131" i="57"/>
  <c r="P210" i="57"/>
  <c r="P163" i="57"/>
  <c r="P247" i="57"/>
  <c r="P141" i="57"/>
  <c r="P246" i="57"/>
  <c r="P34" i="57"/>
  <c r="P108" i="57"/>
  <c r="P117" i="57"/>
  <c r="P228" i="57"/>
  <c r="P89" i="57"/>
  <c r="P144" i="57"/>
  <c r="P30" i="57"/>
  <c r="P88" i="57"/>
  <c r="P193" i="57"/>
  <c r="P181" i="57"/>
  <c r="P86" i="57"/>
  <c r="P33" i="57"/>
  <c r="P40" i="57"/>
  <c r="P56" i="57"/>
  <c r="P130" i="57"/>
  <c r="P168" i="57"/>
  <c r="P45" i="57"/>
  <c r="P135" i="57"/>
  <c r="P192" i="57"/>
  <c r="P98" i="57"/>
  <c r="P18" i="57"/>
  <c r="P38" i="57"/>
  <c r="P175" i="57"/>
  <c r="P140" i="57"/>
  <c r="P167" i="57"/>
  <c r="P234" i="57"/>
  <c r="P183" i="57"/>
  <c r="P165" i="57"/>
  <c r="P191" i="57"/>
  <c r="P200" i="57"/>
  <c r="P169" i="57"/>
  <c r="P174" i="57"/>
  <c r="P195" i="57"/>
  <c r="P204" i="57"/>
  <c r="P134" i="57"/>
  <c r="P201" i="57"/>
  <c r="P116" i="57"/>
  <c r="P229" i="57"/>
  <c r="P203" i="57"/>
  <c r="P133" i="57"/>
  <c r="P148" i="57"/>
  <c r="P211" i="57"/>
  <c r="P162" i="57"/>
  <c r="P171" i="57"/>
  <c r="P147" i="57"/>
  <c r="P197" i="57"/>
  <c r="P184" i="57"/>
  <c r="P122" i="57"/>
  <c r="P115" i="57"/>
  <c r="P43" i="57"/>
  <c r="P199" i="57"/>
  <c r="P240" i="57"/>
  <c r="P206" i="57"/>
  <c r="P232" i="57"/>
  <c r="P231" i="57"/>
  <c r="P243" i="57"/>
  <c r="P239" i="57"/>
  <c r="P245" i="57"/>
  <c r="P244" i="57"/>
  <c r="P180" i="57"/>
  <c r="P67" i="57"/>
  <c r="P215" i="57"/>
  <c r="P233" i="57"/>
  <c r="P151" i="57"/>
  <c r="P220" i="57"/>
  <c r="P242" i="57"/>
  <c r="P90" i="57"/>
  <c r="P190" i="57"/>
  <c r="P31" i="57"/>
  <c r="P225" i="57"/>
  <c r="P219" i="57"/>
  <c r="P218" i="57"/>
  <c r="P127" i="57"/>
  <c r="P217" i="57"/>
  <c r="P146" i="57"/>
  <c r="P164" i="57"/>
  <c r="P161" i="57"/>
  <c r="P150" i="57"/>
  <c r="P227" i="57"/>
  <c r="P198" i="57"/>
  <c r="P235" i="57"/>
  <c r="P157" i="57"/>
  <c r="P139" i="57"/>
  <c r="P202" i="57"/>
  <c r="P205" i="57"/>
  <c r="P194" i="57"/>
  <c r="P238" i="57"/>
  <c r="P173" i="57"/>
  <c r="P237" i="57"/>
  <c r="P248" i="48"/>
  <c r="P247" i="48"/>
  <c r="P246" i="48"/>
  <c r="P245" i="48"/>
  <c r="P244" i="48"/>
  <c r="P243" i="48"/>
  <c r="P242" i="48"/>
  <c r="P241" i="48"/>
  <c r="P240" i="48"/>
  <c r="P239" i="48"/>
  <c r="P238" i="48"/>
  <c r="P237" i="48"/>
  <c r="P236" i="48"/>
  <c r="P235" i="48"/>
  <c r="P234" i="48"/>
  <c r="P233" i="48"/>
  <c r="P232" i="48"/>
  <c r="P231" i="48"/>
  <c r="P230" i="48"/>
  <c r="P229" i="48"/>
  <c r="P228" i="48"/>
  <c r="P227" i="48"/>
  <c r="P226" i="48"/>
  <c r="P225" i="48"/>
  <c r="P224" i="48"/>
  <c r="P223" i="48"/>
  <c r="P222" i="48"/>
  <c r="P221" i="48"/>
  <c r="P220" i="48"/>
  <c r="P219" i="48"/>
  <c r="P218" i="48"/>
  <c r="P217" i="48"/>
  <c r="P216" i="48"/>
  <c r="P215" i="48"/>
  <c r="P214" i="48"/>
  <c r="P213" i="48"/>
  <c r="P212" i="48"/>
  <c r="P211" i="48"/>
  <c r="P210" i="48"/>
  <c r="P209" i="48"/>
  <c r="P208" i="48"/>
  <c r="P207" i="48"/>
  <c r="P206" i="48"/>
  <c r="P205" i="48"/>
  <c r="P204" i="48"/>
  <c r="P203" i="48"/>
  <c r="P202" i="48"/>
  <c r="P201" i="48"/>
  <c r="P200" i="48"/>
  <c r="P199" i="48"/>
  <c r="P198" i="48"/>
  <c r="P197" i="48"/>
  <c r="P196" i="48"/>
  <c r="P195" i="48"/>
  <c r="P194" i="48"/>
  <c r="P193" i="48"/>
  <c r="P192" i="48"/>
  <c r="P191" i="48"/>
  <c r="P190" i="48"/>
  <c r="P189" i="48"/>
  <c r="P188" i="48"/>
  <c r="P187" i="48"/>
  <c r="P186" i="48"/>
  <c r="P185" i="48"/>
  <c r="P184" i="48"/>
  <c r="P183" i="48"/>
  <c r="P182" i="48"/>
  <c r="P181" i="48"/>
  <c r="P180" i="48"/>
  <c r="P179" i="48"/>
  <c r="P178" i="48"/>
  <c r="P177" i="48"/>
  <c r="P176" i="48"/>
  <c r="P175" i="48"/>
  <c r="P174" i="48"/>
  <c r="P173" i="48"/>
  <c r="P172" i="48"/>
  <c r="P171" i="48"/>
  <c r="P170" i="48"/>
  <c r="P169" i="48"/>
  <c r="P168" i="48"/>
  <c r="P167" i="48"/>
  <c r="P166" i="48"/>
  <c r="P165" i="48"/>
  <c r="P164" i="48"/>
  <c r="P163" i="48"/>
  <c r="P162" i="48"/>
  <c r="P161" i="48"/>
  <c r="P160" i="48"/>
  <c r="P159" i="48"/>
  <c r="P158" i="48"/>
  <c r="P157" i="48"/>
  <c r="P156" i="48"/>
  <c r="P155" i="48"/>
  <c r="P154" i="48"/>
  <c r="P153" i="48"/>
  <c r="P152" i="48"/>
  <c r="P151" i="48"/>
  <c r="P150" i="48"/>
  <c r="P149" i="48"/>
  <c r="P148" i="48"/>
  <c r="P147" i="48"/>
  <c r="P146" i="48"/>
  <c r="P145" i="48"/>
  <c r="P144" i="48"/>
  <c r="P143" i="48"/>
  <c r="P142" i="48"/>
  <c r="P141" i="48"/>
  <c r="P140" i="48"/>
  <c r="P139" i="48"/>
  <c r="P138" i="48"/>
  <c r="P137" i="48"/>
  <c r="P136" i="48"/>
  <c r="P135" i="48"/>
  <c r="P134" i="48"/>
  <c r="P133" i="48"/>
  <c r="P132" i="48"/>
  <c r="P131" i="48"/>
  <c r="P130" i="48"/>
  <c r="P129" i="48"/>
  <c r="P128" i="48"/>
  <c r="P127" i="48"/>
  <c r="P126" i="48"/>
  <c r="P125" i="48"/>
  <c r="P124" i="48"/>
  <c r="P123" i="48"/>
  <c r="P122" i="48"/>
  <c r="P121" i="48"/>
  <c r="P120" i="48"/>
  <c r="P119" i="48"/>
  <c r="P118" i="48"/>
  <c r="P117" i="48"/>
  <c r="P116" i="48"/>
  <c r="P115" i="48"/>
  <c r="P114" i="48"/>
  <c r="P113" i="48"/>
  <c r="P112" i="48"/>
  <c r="P111" i="48"/>
  <c r="P110" i="48"/>
  <c r="P109" i="48"/>
  <c r="P108" i="48"/>
  <c r="P107" i="48"/>
  <c r="P106" i="48"/>
  <c r="P105" i="48"/>
  <c r="P104" i="48"/>
  <c r="P103" i="48"/>
  <c r="P102" i="48"/>
  <c r="P101" i="48"/>
  <c r="P100" i="48"/>
  <c r="P99" i="48"/>
  <c r="P98" i="48"/>
  <c r="P97" i="48"/>
  <c r="P96" i="48"/>
  <c r="P95" i="48"/>
  <c r="P94" i="48"/>
  <c r="P93" i="48"/>
  <c r="P92" i="48"/>
  <c r="P91" i="48"/>
  <c r="P90" i="48"/>
  <c r="P89" i="48"/>
  <c r="P88" i="48"/>
  <c r="P87" i="48"/>
  <c r="P86" i="48"/>
  <c r="P85" i="48"/>
  <c r="P84" i="48"/>
  <c r="P83" i="48"/>
  <c r="P82" i="48"/>
  <c r="P81" i="48"/>
  <c r="P80" i="48"/>
  <c r="P79" i="48"/>
  <c r="P78" i="48"/>
  <c r="P77" i="48"/>
  <c r="P76" i="48"/>
  <c r="P75" i="48"/>
  <c r="P74" i="48"/>
  <c r="P73" i="48"/>
  <c r="P72" i="48"/>
  <c r="P71" i="48"/>
  <c r="P70" i="48"/>
  <c r="P69" i="48"/>
  <c r="P68" i="48"/>
  <c r="P67" i="48"/>
  <c r="P66" i="48"/>
  <c r="P65" i="48"/>
  <c r="P64" i="48"/>
  <c r="P63" i="48"/>
  <c r="P62" i="48"/>
  <c r="P61" i="48"/>
  <c r="P60" i="48"/>
  <c r="P59" i="48"/>
  <c r="P58" i="48"/>
  <c r="P57" i="48"/>
  <c r="P56" i="48"/>
  <c r="P55" i="48"/>
  <c r="P54" i="48"/>
  <c r="P53" i="48"/>
  <c r="P52" i="48"/>
  <c r="P51" i="48"/>
  <c r="P50" i="48"/>
  <c r="P49" i="48"/>
  <c r="P48" i="48"/>
  <c r="P47" i="48"/>
  <c r="P46" i="48"/>
  <c r="P45" i="48"/>
  <c r="P44" i="48"/>
  <c r="P43" i="48"/>
  <c r="P42" i="48"/>
  <c r="P41" i="48"/>
  <c r="P40" i="48"/>
  <c r="P39" i="48"/>
  <c r="P38" i="48"/>
  <c r="P37" i="48"/>
  <c r="P36" i="48"/>
  <c r="P35" i="48"/>
  <c r="P34" i="48"/>
  <c r="P33" i="48"/>
  <c r="P32" i="48"/>
  <c r="P31" i="48"/>
  <c r="P30" i="48"/>
  <c r="P29" i="48"/>
  <c r="P28" i="48"/>
  <c r="P27" i="48"/>
  <c r="P26" i="48"/>
  <c r="P25" i="48"/>
  <c r="P24" i="48"/>
  <c r="P23" i="48"/>
  <c r="P22" i="48"/>
  <c r="P21" i="48"/>
  <c r="P20" i="48"/>
  <c r="P19" i="48"/>
  <c r="P18" i="48"/>
  <c r="P17" i="48"/>
  <c r="P16" i="48"/>
  <c r="P15" i="48"/>
  <c r="P14" i="48"/>
  <c r="C10" i="2" l="1"/>
</calcChain>
</file>

<file path=xl/sharedStrings.xml><?xml version="1.0" encoding="utf-8"?>
<sst xmlns="http://schemas.openxmlformats.org/spreadsheetml/2006/main" count="2463" uniqueCount="318">
  <si>
    <t xml:space="preserve">Andel </t>
  </si>
  <si>
    <t>Totalt antal elever</t>
  </si>
  <si>
    <t>Antal</t>
  </si>
  <si>
    <t>Resultat i årskurs 6</t>
  </si>
  <si>
    <t>Resultat i årskurs 9</t>
  </si>
  <si>
    <t>Andel (%) och antal elever med särskilt stöd i årskurs 7, 8 och/eller 9</t>
  </si>
  <si>
    <t>Uppnått godkänt betyg i alla ämnen</t>
  </si>
  <si>
    <t>Uppnått godkända betyg i alla ämnen</t>
  </si>
  <si>
    <t>Antal elever med uppgift om betyg i åk 6 och 9 samt åtgärdsprogram</t>
  </si>
  <si>
    <t>HUVUDMANNANAMN</t>
  </si>
  <si>
    <t>Antal åtgärds progr</t>
  </si>
  <si>
    <t>Andel åtgärds progr</t>
  </si>
  <si>
    <t>ALE KOMMUN</t>
  </si>
  <si>
    <t>ALINGSÅS KOMMUN</t>
  </si>
  <si>
    <t>ALVESTA KOMMUN</t>
  </si>
  <si>
    <t>ARBOGA KOMMUN</t>
  </si>
  <si>
    <t>ARVIKA KOMMUN</t>
  </si>
  <si>
    <t>ASKERSUNDS KOMMUN</t>
  </si>
  <si>
    <t>AVESTA KOMMUN</t>
  </si>
  <si>
    <t>AcadeMedia fria grundskolor AB</t>
  </si>
  <si>
    <t>AmiSgo AB</t>
  </si>
  <si>
    <t>BJUVS KOMMUN</t>
  </si>
  <si>
    <t>BOLLNÄS KOMMUN</t>
  </si>
  <si>
    <t>BORLÄNGE KOMMUN</t>
  </si>
  <si>
    <t>BORÅS KOMMUN</t>
  </si>
  <si>
    <t>BOTKYRKA KOMMUN</t>
  </si>
  <si>
    <t>BROMÖLLA KOMMUN</t>
  </si>
  <si>
    <t>BURLÖVS KOMMUN</t>
  </si>
  <si>
    <t>Centrina utbildning Aktiebolag</t>
  </si>
  <si>
    <t>DEGERFORS KOMMUN</t>
  </si>
  <si>
    <t>EKERÖ KOMMUN</t>
  </si>
  <si>
    <t>EKSJÖ KOMMUN</t>
  </si>
  <si>
    <t>EMMABODA KOMMUN</t>
  </si>
  <si>
    <t>ENKÖPINGS KOMMUN</t>
  </si>
  <si>
    <t>ESKILSTUNA KOMMUN</t>
  </si>
  <si>
    <t>ESLÖVS KOMMUN</t>
  </si>
  <si>
    <t>Europaskolan Grundskola AB</t>
  </si>
  <si>
    <t>FAGERSTA KOMMUN</t>
  </si>
  <si>
    <t>FALKENBERGS KOMMUN</t>
  </si>
  <si>
    <t>FALKÖPINGS KOMMUN</t>
  </si>
  <si>
    <t>FALU KOMMUN</t>
  </si>
  <si>
    <t>FILIPSTADS KOMMUN</t>
  </si>
  <si>
    <t>FINSPÅNGS KOMMUN</t>
  </si>
  <si>
    <t>FLENS KOMMUN</t>
  </si>
  <si>
    <t>Fridaskolorna AB</t>
  </si>
  <si>
    <t>Friskolan Lust &amp; Lära i Bollnäs AB</t>
  </si>
  <si>
    <t>GAGNEFS KOMMUN</t>
  </si>
  <si>
    <t>GISLAVEDS KOMMUN</t>
  </si>
  <si>
    <t>GNESTA KOMMUN</t>
  </si>
  <si>
    <t>GNOSJÖ KOMMUN</t>
  </si>
  <si>
    <t>GOTLANDS KOMMUN</t>
  </si>
  <si>
    <t>Gothenburg Association AB</t>
  </si>
  <si>
    <t>GÄLLIVARE KOMMUN</t>
  </si>
  <si>
    <t>GÄVLE KOMMUN</t>
  </si>
  <si>
    <t>GÖTEBORGS KOMMUN</t>
  </si>
  <si>
    <t>GÖTENE KOMMUN</t>
  </si>
  <si>
    <t>HABO KOMMUN</t>
  </si>
  <si>
    <t>HAGFORS KOMMUN</t>
  </si>
  <si>
    <t>HALLSBERGS KOMMUN</t>
  </si>
  <si>
    <t>HALLSTAHAMMARS KOMMUN</t>
  </si>
  <si>
    <t>HALMSTADS KOMMUN</t>
  </si>
  <si>
    <t>HAMMARÖ KOMMUN</t>
  </si>
  <si>
    <t>HANINGE KOMMUN</t>
  </si>
  <si>
    <t>HAPARANDA KOMMUN</t>
  </si>
  <si>
    <t>HEBY KOMMUN</t>
  </si>
  <si>
    <t>HEDEMORA KOMMUN</t>
  </si>
  <si>
    <t>HELSINGBORGS KOMMUN</t>
  </si>
  <si>
    <t>HOFORS KOMMUN</t>
  </si>
  <si>
    <t>HUDDINGE KOMMUN</t>
  </si>
  <si>
    <t>HUDIKSVALLS KOMMUN</t>
  </si>
  <si>
    <t>HULTSFREDS KOMMUN</t>
  </si>
  <si>
    <t>HYLTE KOMMUN</t>
  </si>
  <si>
    <t>HÄRJEDALENS KOMMUN</t>
  </si>
  <si>
    <t>HÄRNÖSANDS KOMMUN</t>
  </si>
  <si>
    <t>HÄRRYDA KOMMUN</t>
  </si>
  <si>
    <t>HÄSSLEHOLMS KOMMUN</t>
  </si>
  <si>
    <t>HÅBO KOMMUN</t>
  </si>
  <si>
    <t>HÖGANÄS KOMMUN</t>
  </si>
  <si>
    <t>HÖRBY KOMMUN</t>
  </si>
  <si>
    <t>HÖÖRS KOMMUN</t>
  </si>
  <si>
    <t>Internationella Engelska Skolan i Sverige AB</t>
  </si>
  <si>
    <t>JENSEN EDUCATION COLLEGE AB</t>
  </si>
  <si>
    <t>JÄRFÄLLA KOMMUN</t>
  </si>
  <si>
    <t>JÖNKÖPINGS KOMMUN</t>
  </si>
  <si>
    <t>KALIX KOMMUN</t>
  </si>
  <si>
    <t>KALMAR KOMMUN</t>
  </si>
  <si>
    <t>KARLSHAMNS KOMMUN</t>
  </si>
  <si>
    <t>KARLSKOGA KOMMUN</t>
  </si>
  <si>
    <t>KARLSKRONA KOMMUN</t>
  </si>
  <si>
    <t>KARLSTADS KOMMUN</t>
  </si>
  <si>
    <t>KATRINEHOLMS KOMMUN</t>
  </si>
  <si>
    <t>KILS KOMMUN</t>
  </si>
  <si>
    <t>KIRUNA KOMMUN</t>
  </si>
  <si>
    <t>KLIPPANS KOMMUN</t>
  </si>
  <si>
    <t>KNIVSTA KOMMUN</t>
  </si>
  <si>
    <t>KRAMFORS KOMMUN</t>
  </si>
  <si>
    <t>KRISTIANSTADS KOMMUN</t>
  </si>
  <si>
    <t>KRISTINEHAMNS KOMMUN</t>
  </si>
  <si>
    <t>KROKOMS KOMMUN</t>
  </si>
  <si>
    <t>KUBIKSKOLAN AKTIEBOLAG</t>
  </si>
  <si>
    <t>KUMLA KOMMUN</t>
  </si>
  <si>
    <t>KUNGSBACKA KOMMUN</t>
  </si>
  <si>
    <t>KUNGSÖRS KOMMUN</t>
  </si>
  <si>
    <t>KUNGÄLVS KOMMUN</t>
  </si>
  <si>
    <t>KUNSKAPSSKOLAN I SVERIGE AKTIEBOLAG</t>
  </si>
  <si>
    <t>KÄVLINGE KOMMUN</t>
  </si>
  <si>
    <t>KÖPINGS KOMMUN</t>
  </si>
  <si>
    <t>LAHOLMS KOMMUN</t>
  </si>
  <si>
    <t>LANDSKRONA KOMMUN</t>
  </si>
  <si>
    <t>LEKSANDS KOMMUN</t>
  </si>
  <si>
    <t>LERUMS KOMMUN</t>
  </si>
  <si>
    <t>LESSEBO KOMMUN</t>
  </si>
  <si>
    <t>LIDINGÖ KOMMUN</t>
  </si>
  <si>
    <t>LIDKÖPINGS KOMMUN</t>
  </si>
  <si>
    <t>LILLA EDETS KOMMUN</t>
  </si>
  <si>
    <t>LINDESBERGS KOMMUN</t>
  </si>
  <si>
    <t>LINKÖPINGS KOMMUN</t>
  </si>
  <si>
    <t>LJUNGBY KOMMUN</t>
  </si>
  <si>
    <t>LJUSDALS KOMMUN</t>
  </si>
  <si>
    <t>LUDVIKA KOMMUN</t>
  </si>
  <si>
    <t>LULEÅ KOMMUN</t>
  </si>
  <si>
    <t>LUNDS KOMMUN</t>
  </si>
  <si>
    <t>LYCKSELE KOMMUN</t>
  </si>
  <si>
    <t>LYSEKILS KOMMUN</t>
  </si>
  <si>
    <t>Lärande i Sverige AB</t>
  </si>
  <si>
    <t>MALMÖ KOMMUN</t>
  </si>
  <si>
    <t>MARIESTADS KOMMUN</t>
  </si>
  <si>
    <t>MARKARYDS KOMMUN</t>
  </si>
  <si>
    <t>MARKS KOMMUN</t>
  </si>
  <si>
    <t>MEDBORGARSKOLAN STOCKHOLMSREGIONEN</t>
  </si>
  <si>
    <t>MJÖLBY KOMMUN</t>
  </si>
  <si>
    <t>MORA KOMMUN</t>
  </si>
  <si>
    <t>MOTALA KOMMUN</t>
  </si>
  <si>
    <t>MUNKEDALS KOMMUN</t>
  </si>
  <si>
    <t>Magelungen Utveckling AB</t>
  </si>
  <si>
    <t>MÖLNDALS KOMMUN</t>
  </si>
  <si>
    <t>MÖNSTERÅS KOMMUN</t>
  </si>
  <si>
    <t>MÖRBYLÅNGA KOMMUN</t>
  </si>
  <si>
    <t>NACKA KOMMUN</t>
  </si>
  <si>
    <t>NORA KOMMUN</t>
  </si>
  <si>
    <t>NORRKÖPINGS KOMMUN</t>
  </si>
  <si>
    <t>NORRTÄLJE KOMMUN</t>
  </si>
  <si>
    <t>NYBRO KOMMUN</t>
  </si>
  <si>
    <t>NYKVARNS KOMMUN</t>
  </si>
  <si>
    <t>NYKÖPINGS KOMMUN</t>
  </si>
  <si>
    <t>NYNÄSHAMNS KOMMUN</t>
  </si>
  <si>
    <t>NÄSSJÖ KOMMUN</t>
  </si>
  <si>
    <t>ORUST KOMMUN</t>
  </si>
  <si>
    <t>OSBY KOMMUN</t>
  </si>
  <si>
    <t>OSKARSHAMNS KOMMUN</t>
  </si>
  <si>
    <t>OVANÅKERS KOMMUN</t>
  </si>
  <si>
    <t>PARTILLE KOMMUN</t>
  </si>
  <si>
    <t>PITEÅ KOMMUN</t>
  </si>
  <si>
    <t>PYSSLINGEN FÖRSKOLOR OCH SKOLOR AB</t>
  </si>
  <si>
    <t>Prolympia AB</t>
  </si>
  <si>
    <t>RONNEBY KOMMUN</t>
  </si>
  <si>
    <t>RÄTTVIKS KOMMUN</t>
  </si>
  <si>
    <t>SALA KOMMUN</t>
  </si>
  <si>
    <t>SALEMS KOMMUN</t>
  </si>
  <si>
    <t>SANDVIKENS KOMMUN</t>
  </si>
  <si>
    <t>SIGTUNA KOMMUN</t>
  </si>
  <si>
    <t>SIMRISHAMNS KOMMUN</t>
  </si>
  <si>
    <t>SJÖBO KOMMUN</t>
  </si>
  <si>
    <t>SKARA KOMMUN</t>
  </si>
  <si>
    <t>SKELLEFTEÅ KOMMUN</t>
  </si>
  <si>
    <t>SKÖVDE KOMMUN</t>
  </si>
  <si>
    <t>SMEDJEBACKENS KOMMUN</t>
  </si>
  <si>
    <t>SOLLEFTEÅ KOMMUN</t>
  </si>
  <si>
    <t>SOLLENTUNA KOMMUN</t>
  </si>
  <si>
    <t>SOLNA KOMMUN</t>
  </si>
  <si>
    <t>SOTENÄS KOMMUN</t>
  </si>
  <si>
    <t>STAFFANSTORPS KOMMUN</t>
  </si>
  <si>
    <t>STENUNGSUNDS KOMMUN</t>
  </si>
  <si>
    <t>STIFTELSEN FRYSHUSET</t>
  </si>
  <si>
    <t>STOCKHOLMS KOMMUN</t>
  </si>
  <si>
    <t>STRÄNGNÄS KOMMUN</t>
  </si>
  <si>
    <t>STRÖMSUNDS KOMMUN</t>
  </si>
  <si>
    <t>SUNDBYBERGS KOMMUN</t>
  </si>
  <si>
    <t>SUNDSVALLS KOMMUN</t>
  </si>
  <si>
    <t>SUNNE KOMMUN</t>
  </si>
  <si>
    <t>SVALÖVS KOMMUN</t>
  </si>
  <si>
    <t>SVEDALA KOMMUN</t>
  </si>
  <si>
    <t>SVENLJUNGA KOMMUN</t>
  </si>
  <si>
    <t>SÄFFLE KOMMUN</t>
  </si>
  <si>
    <t>SÄTERS KOMMUN</t>
  </si>
  <si>
    <t>SÄVSJÖ KOMMUN</t>
  </si>
  <si>
    <t>SÖDERHAMNS KOMMUN</t>
  </si>
  <si>
    <t>SÖDERKÖPINGS KOMMUN</t>
  </si>
  <si>
    <t>SÖDERTÄLJE KOMMUN</t>
  </si>
  <si>
    <t>SÖLVESBORGS KOMMUN</t>
  </si>
  <si>
    <t>TANUMS KOMMUN</t>
  </si>
  <si>
    <t>THEDUCATION AB</t>
  </si>
  <si>
    <t>TIBRO KOMMUN</t>
  </si>
  <si>
    <t>TIDAHOLMS KOMMUN</t>
  </si>
  <si>
    <t>TIERPS KOMMUN</t>
  </si>
  <si>
    <t>TIMRÅ KOMMUN</t>
  </si>
  <si>
    <t>TJÖRNS KOMMUN</t>
  </si>
  <si>
    <t>TOMELILLA KOMMUN</t>
  </si>
  <si>
    <t>TORSBY KOMMUN</t>
  </si>
  <si>
    <t>TRANEMO KOMMUN</t>
  </si>
  <si>
    <t>TRANÅS KOMMUN</t>
  </si>
  <si>
    <t>TRELLEBORGS KOMMUN</t>
  </si>
  <si>
    <t>TROLLHÄTTANS KOMMUN</t>
  </si>
  <si>
    <t>TROSA KOMMUN</t>
  </si>
  <si>
    <t>TYRESÖ KOMMUN</t>
  </si>
  <si>
    <t>Thoren Framtid AB</t>
  </si>
  <si>
    <t>TÄBY KOMMUN</t>
  </si>
  <si>
    <t>TÖREBODA KOMMUN</t>
  </si>
  <si>
    <t>UDDEVALLA KOMMUN</t>
  </si>
  <si>
    <t>ULNO AB</t>
  </si>
  <si>
    <t>ULRICEHAMNS KOMMUN</t>
  </si>
  <si>
    <t>UMEÅ KOMMUN</t>
  </si>
  <si>
    <t>UPPLANDS VÄSBY KOMMUN</t>
  </si>
  <si>
    <t>UPPLANDS-BRO KOMMUN</t>
  </si>
  <si>
    <t>UPPSALA KOMMUN</t>
  </si>
  <si>
    <t>UPPVIDINGE KOMMUN</t>
  </si>
  <si>
    <t>VAGGERYDS KOMMUN</t>
  </si>
  <si>
    <t>VALLENTUNA KOMMUN</t>
  </si>
  <si>
    <t>VANSBRO KOMMUN</t>
  </si>
  <si>
    <t>VARA KOMMUN</t>
  </si>
  <si>
    <t>VARBERGS KOMMUN</t>
  </si>
  <si>
    <t>VETLANDA KOMMUN</t>
  </si>
  <si>
    <t>VIMMERBY KOMMUN</t>
  </si>
  <si>
    <t>Vittraskolorna AB</t>
  </si>
  <si>
    <t>VÄNERSBORGS KOMMUN</t>
  </si>
  <si>
    <t>VÄRMDÖ KOMMUN</t>
  </si>
  <si>
    <t>VÄRNAMO KOMMUN</t>
  </si>
  <si>
    <t>VÄSTERHOLMS FRISKOLA AB</t>
  </si>
  <si>
    <t>VÄSTERVIKS KOMMUN</t>
  </si>
  <si>
    <t>VÄSTERÅS KOMMUN</t>
  </si>
  <si>
    <t>VÄXJÖ KOMMUN</t>
  </si>
  <si>
    <t>VÅRGÅRDA KOMMUN</t>
  </si>
  <si>
    <t>YSTAD KOMMUN</t>
  </si>
  <si>
    <t>ÄLMHULTS KOMMUN</t>
  </si>
  <si>
    <t>ÄLVSBYNS KOMMUN</t>
  </si>
  <si>
    <t>ÄNGELHOLMS KOMMUN</t>
  </si>
  <si>
    <t>ÅMÅLS KOMMUN</t>
  </si>
  <si>
    <t>ÅRE KOMMUN</t>
  </si>
  <si>
    <t>ÅRJÄNGS KOMMUN</t>
  </si>
  <si>
    <t>ÅSTORPS KOMMUN</t>
  </si>
  <si>
    <t>ÅTVIDABERGS KOMMUN</t>
  </si>
  <si>
    <t>ÖCKERÖ KOMMUN</t>
  </si>
  <si>
    <t>ÖREBRO KOMMUN</t>
  </si>
  <si>
    <t>ÖRNSKÖLDSVIKS KOMMUN</t>
  </si>
  <si>
    <t>ÖSTERSUNDS KOMMUN</t>
  </si>
  <si>
    <t>ÖSTERÅKERS KOMMUN</t>
  </si>
  <si>
    <t>ÖSTHAMMARS KOMMUN</t>
  </si>
  <si>
    <t>Samtliga elever i grundskolan, som har uppgift om betyg i årskurs  6 och 9 samt särskilt stöd utformat som åtgärdsprogram</t>
  </si>
  <si>
    <t>Sammanställt för elever som avslutat årskurs 9 våren 2017</t>
  </si>
  <si>
    <t>Nedbrutet för huvudman i fyra flikar, enligt rubriker</t>
  </si>
  <si>
    <t>https://www.skolverket.se/skolutveckling/statistik/arkiverade-statistiknyheter/statistik/2018-08-28-de-flesta-uppnar-godkanda-betyg-i-arskurs-6-och-9</t>
  </si>
  <si>
    <t>Följt av en flik Förklaring</t>
  </si>
  <si>
    <t>HUVUDMAN</t>
  </si>
  <si>
    <t>Antal elever - Borde få stöd</t>
  </si>
  <si>
    <t>Andel</t>
  </si>
  <si>
    <t xml:space="preserve">Vilken andel av de som borde </t>
  </si>
  <si>
    <t>fått stöd fick det också?</t>
  </si>
  <si>
    <t>med särskilt stöd</t>
  </si>
  <si>
    <t>48,5%</t>
  </si>
  <si>
    <t>24,6%</t>
  </si>
  <si>
    <t>19,2%</t>
  </si>
  <si>
    <t>3,0%</t>
  </si>
  <si>
    <t>Ej uppnått godkänt betyg i ett, 
flera eller alla ämnen</t>
  </si>
  <si>
    <t>Ej uppnått godkända betyg i ett, 
flera eller alla ämnen</t>
  </si>
  <si>
    <t>Samtliga elever i grundskolan, som har uppgift om betyg i 
årskurs  6 och 9 samt särskilt stöd utformat som åtgärdsprogram</t>
  </si>
  <si>
    <t>De eleverna som saknade särskilt stöd vid mättillfället i årskurs 7, 8 och 9, behöver inte varit helt utan stöd. Skolan kan till exempel ha gjort bedömningen att extra anpassningar varit tillräckliga. Eleverna kan också ha fått särskilt stöd senare under läsåret, efter att det särskilda stödet rapporterats in till Skolverket. Sammanställt för elever som avslutat årskurs 9 våren 2017.</t>
  </si>
  <si>
    <t xml:space="preserve">Elever som ej fått särskilt stöd och </t>
  </si>
  <si>
    <t/>
  </si>
  <si>
    <t>Rank M1</t>
  </si>
  <si>
    <t>Rank M2</t>
  </si>
  <si>
    <t>Rank M3</t>
  </si>
  <si>
    <t>Rank Tot</t>
  </si>
  <si>
    <t>Rangordning från sämst till bäst</t>
  </si>
  <si>
    <t>baserat på frågeställning 1-3</t>
  </si>
  <si>
    <t xml:space="preserve">missat/klarat fullständiga betyg åk 9 </t>
  </si>
  <si>
    <t>Placering</t>
  </si>
  <si>
    <t>Nej</t>
  </si>
  <si>
    <t>Ja</t>
  </si>
  <si>
    <t xml:space="preserve">Hur effektivt är det särskilda stödet </t>
  </si>
  <si>
    <t>att ge eleverna fullständiga betyg i åk9?</t>
  </si>
  <si>
    <t xml:space="preserve">Huvudmännens uppdrag att stödja de svagaste eleverna </t>
  </si>
  <si>
    <t>- en detaljerad studie av utgångsklassen 2017</t>
  </si>
  <si>
    <t>av Christian Wettergren 2018-09-21</t>
  </si>
  <si>
    <t>baserat på underlag från Skolverkets utbildningsstatistik</t>
  </si>
  <si>
    <t>sämst</t>
  </si>
  <si>
    <t>bäst</t>
  </si>
  <si>
    <t>Baserat på urval av de huvudmän som har mer än 60 elever i den studerade årskullen.</t>
  </si>
  <si>
    <t>Missat godkänt i åk 6 ämne</t>
  </si>
  <si>
    <t>Mer underlag och ett PM som beskriver bakgrund och analys kan fås genom att kontakta christian.wettergren@gmail.com.</t>
  </si>
  <si>
    <r>
      <t xml:space="preserve">Grafer från </t>
    </r>
    <r>
      <rPr>
        <b/>
        <sz val="16"/>
        <color theme="1"/>
        <rFont val="Calibri"/>
        <family val="2"/>
        <scheme val="minor"/>
      </rPr>
      <t>PM Huvudmännens uppdrag att stödja de svagaste eleverna</t>
    </r>
  </si>
  <si>
    <t>av christian.wettergren@gmail.com</t>
  </si>
  <si>
    <t>Rang</t>
  </si>
  <si>
    <t>1 - sämst</t>
  </si>
  <si>
    <t>Antal som
missat</t>
  </si>
  <si>
    <t>Antal som 
klarat</t>
  </si>
  <si>
    <t>Andel som 
missat</t>
  </si>
  <si>
    <t>Ges särskilt 
stöd?</t>
  </si>
  <si>
    <t># elever 
klarat</t>
  </si>
  <si>
    <t># elever 
missat</t>
  </si>
  <si>
    <t>Andel fullständiga 
betyg i åk9?</t>
  </si>
  <si>
    <t>i årskull 2017</t>
  </si>
  <si>
    <t>t</t>
  </si>
  <si>
    <t>Elever som fått särskilt stöd</t>
  </si>
  <si>
    <t>INDATA</t>
  </si>
  <si>
    <t>GRAFDATA</t>
  </si>
  <si>
    <t>Elever som missat kunskapskrav</t>
  </si>
  <si>
    <t>fått stöd</t>
  </si>
  <si>
    <t>inte fått stöd</t>
  </si>
  <si>
    <t>under högstadiet</t>
  </si>
  <si>
    <t>missat i åk 6</t>
  </si>
  <si>
    <t>Elever som ej har fullständiga betyg i åk 9</t>
  </si>
  <si>
    <t>Missade krav under högstadiet</t>
  </si>
  <si>
    <t>Missade kunskapskrav i åk 6</t>
  </si>
  <si>
    <t>Klarade kunskapskraven</t>
  </si>
  <si>
    <t>klarat kraven tack vare stöd</t>
  </si>
  <si>
    <t>missat trots att de fått stöd</t>
  </si>
  <si>
    <t>missat och fick inget stöd</t>
  </si>
  <si>
    <t>klarat kraven utan stöd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</si>
</sst>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 _k_r_-;\-* #,##0.00\ _k_r_-;_-* &quot;-&quot;??\ _k_r_-;_-@_-"/>
    <numFmt numFmtId="164" formatCode="0.0"/>
    <numFmt numFmtId="165" formatCode="_-* #,##0\ _k_r_-;\-* #,##0\ _k_r_-;_-* &quot;-&quot;??\ _k_r_-;_-@_-"/>
  </numFmts>
  <fonts count="33" x14ac:knownFonts="1">
    <font>
      <sz val="11"/>
      <color theme="1"/>
      <name val="Calibri"/>
      <family val="2"/>
      <scheme val="minor"/>
    </font>
    <font>
      <b/>
      <sz val="12"/>
      <color theme="1"/>
      <name val="Calibri"/>
      <family val="2"/>
      <scheme val="minor"/>
    </font>
    <font>
      <sz val="11"/>
      <color theme="1"/>
      <name val="Calibri"/>
      <family val="2"/>
      <scheme val="minor"/>
    </font>
    <font>
      <sz val="12"/>
      <color theme="1"/>
      <name val="Garamond"/>
      <family val="1"/>
    </font>
    <font>
      <sz val="12"/>
      <color theme="1"/>
      <name val="Calibri"/>
      <family val="2"/>
      <scheme val="minor"/>
    </font>
    <font>
      <b/>
      <sz val="10"/>
      <color rgb="FF112277"/>
      <name val="Arial"/>
      <family val="2"/>
    </font>
    <font>
      <u/>
      <sz val="11"/>
      <color theme="10"/>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i/>
      <sz val="11"/>
      <color theme="1"/>
      <name val="Calibri"/>
      <family val="2"/>
      <scheme val="minor"/>
    </font>
    <font>
      <i/>
      <sz val="10"/>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i/>
      <sz val="14"/>
      <color theme="0"/>
      <name val="Calibri"/>
      <family val="2"/>
      <scheme val="minor"/>
    </font>
    <font>
      <sz val="9"/>
      <color rgb="FF112277"/>
      <name val="Arial"/>
      <family val="2"/>
    </font>
    <font>
      <sz val="16"/>
      <color theme="1"/>
      <name val="Calibri"/>
      <family val="2"/>
      <scheme val="minor"/>
    </font>
    <font>
      <b/>
      <sz val="16"/>
      <color theme="1"/>
      <name val="Calibri"/>
      <family val="2"/>
      <scheme val="minor"/>
    </font>
    <font>
      <i/>
      <sz val="9"/>
      <color theme="1"/>
      <name val="Calibri"/>
      <family val="2"/>
      <scheme val="minor"/>
    </font>
    <font>
      <i/>
      <sz val="11"/>
      <color theme="0"/>
      <name val="Calibri"/>
      <family val="2"/>
      <scheme val="minor"/>
    </font>
    <font>
      <sz val="10"/>
      <color rgb="FF112277"/>
      <name val="Arial"/>
      <family val="2"/>
    </font>
  </fonts>
  <fills count="44">
    <fill>
      <patternFill patternType="none"/>
    </fill>
    <fill>
      <patternFill patternType="gray125"/>
    </fill>
    <fill>
      <patternFill patternType="solid">
        <fgColor rgb="FFEDF2F9"/>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4"/>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bgColor indexed="64"/>
      </patternFill>
    </fill>
    <fill>
      <patternFill patternType="solid">
        <fgColor theme="9"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bgColor indexed="64"/>
      </patternFill>
    </fill>
    <fill>
      <patternFill patternType="solid">
        <fgColor theme="4" tint="0.79998168889431442"/>
        <bgColor indexed="64"/>
      </patternFill>
    </fill>
    <fill>
      <patternFill patternType="solid">
        <fgColor theme="8"/>
        <bgColor indexed="64"/>
      </patternFill>
    </fill>
  </fills>
  <borders count="37">
    <border>
      <left/>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rgb="FFB0B7BB"/>
      </left>
      <right/>
      <top style="thin">
        <color rgb="FFC1C1C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style="thin">
        <color rgb="FFC1C1C1"/>
      </top>
      <bottom/>
      <diagonal/>
    </border>
    <border>
      <left style="thin">
        <color rgb="FFB0B7BB"/>
      </left>
      <right style="thin">
        <color indexed="64"/>
      </right>
      <top style="thin">
        <color rgb="FFC1C1C1"/>
      </top>
      <bottom/>
      <diagonal/>
    </border>
    <border>
      <left/>
      <right/>
      <top style="thin">
        <color rgb="FFC1C1C1"/>
      </top>
      <bottom/>
      <diagonal/>
    </border>
    <border>
      <left style="thin">
        <color indexed="64"/>
      </left>
      <right/>
      <top/>
      <bottom style="thin">
        <color indexed="64"/>
      </bottom>
      <diagonal/>
    </border>
    <border>
      <left/>
      <right/>
      <top/>
      <bottom style="thin">
        <color indexed="64"/>
      </bottom>
      <diagonal/>
    </border>
  </borders>
  <cellStyleXfs count="45">
    <xf numFmtId="0" fontId="0" fillId="0" borderId="0"/>
    <xf numFmtId="43" fontId="2" fillId="0" borderId="0" applyFont="0" applyFill="0" applyBorder="0" applyAlignment="0" applyProtection="0"/>
    <xf numFmtId="0" fontId="6" fillId="0" borderId="0" applyNumberFormat="0" applyFill="0" applyBorder="0" applyAlignment="0" applyProtection="0"/>
    <xf numFmtId="9" fontId="2" fillId="0" borderId="0" applyFont="0" applyFill="0" applyBorder="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0" borderId="9" applyNumberFormat="0" applyFill="0" applyAlignment="0" applyProtection="0"/>
    <xf numFmtId="0" fontId="16" fillId="0" borderId="10" applyNumberFormat="0" applyFill="0" applyAlignment="0" applyProtection="0"/>
    <xf numFmtId="0" fontId="16" fillId="0" borderId="0" applyNumberFormat="0" applyFill="0" applyBorder="0" applyAlignment="0" applyProtection="0"/>
    <xf numFmtId="0" fontId="17" fillId="10"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20" fillId="13" borderId="11" applyNumberFormat="0" applyAlignment="0" applyProtection="0"/>
    <xf numFmtId="0" fontId="21" fillId="14" borderId="12" applyNumberFormat="0" applyAlignment="0" applyProtection="0"/>
    <xf numFmtId="0" fontId="22" fillId="14" borderId="11" applyNumberFormat="0" applyAlignment="0" applyProtection="0"/>
    <xf numFmtId="0" fontId="23" fillId="0" borderId="13" applyNumberFormat="0" applyFill="0" applyAlignment="0" applyProtection="0"/>
    <xf numFmtId="0" fontId="7" fillId="15" borderId="14" applyNumberFormat="0" applyAlignment="0" applyProtection="0"/>
    <xf numFmtId="0" fontId="24" fillId="0" borderId="0" applyNumberFormat="0" applyFill="0" applyBorder="0" applyAlignment="0" applyProtection="0"/>
    <xf numFmtId="0" fontId="2" fillId="16" borderId="15" applyNumberFormat="0" applyFont="0" applyAlignment="0" applyProtection="0"/>
    <xf numFmtId="0" fontId="25" fillId="0" borderId="0" applyNumberFormat="0" applyFill="0" applyBorder="0" applyAlignment="0" applyProtection="0"/>
    <xf numFmtId="0" fontId="8" fillId="0" borderId="16" applyNumberFormat="0" applyFill="0" applyAlignment="0" applyProtection="0"/>
    <xf numFmtId="0" fontId="9"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9"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9"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9"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9"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9" fillId="37"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cellStyleXfs>
  <cellXfs count="128">
    <xf numFmtId="0" fontId="0" fillId="0" borderId="0" xfId="0"/>
    <xf numFmtId="0" fontId="1" fillId="0" borderId="0" xfId="0" applyFont="1"/>
    <xf numFmtId="0" fontId="1" fillId="0" borderId="0" xfId="0" applyFont="1" applyAlignment="1">
      <alignment wrapText="1"/>
    </xf>
    <xf numFmtId="0" fontId="1" fillId="0" borderId="0" xfId="0" applyFont="1" applyAlignment="1">
      <alignment horizontal="center"/>
    </xf>
    <xf numFmtId="0" fontId="1" fillId="0" borderId="1" xfId="0" applyFont="1" applyBorder="1" applyAlignment="1">
      <alignment horizontal="center"/>
    </xf>
    <xf numFmtId="0" fontId="1" fillId="0" borderId="2" xfId="0" applyFont="1" applyBorder="1" applyAlignment="1">
      <alignment horizontal="center" wrapText="1"/>
    </xf>
    <xf numFmtId="0" fontId="3" fillId="0" borderId="0" xfId="0" applyFont="1" applyAlignment="1">
      <alignment vertical="top" wrapText="1"/>
    </xf>
    <xf numFmtId="49" fontId="5" fillId="2" borderId="7" xfId="0" applyNumberFormat="1" applyFont="1" applyFill="1" applyBorder="1" applyAlignment="1">
      <alignment horizontal="right" vertical="center"/>
    </xf>
    <xf numFmtId="49" fontId="5" fillId="2" borderId="7" xfId="0" applyNumberFormat="1" applyFont="1" applyFill="1" applyBorder="1" applyAlignment="1">
      <alignment horizontal="right" vertical="center" wrapText="1"/>
    </xf>
    <xf numFmtId="0" fontId="6" fillId="0" borderId="0" xfId="2"/>
    <xf numFmtId="0" fontId="0" fillId="0" borderId="0" xfId="0" applyAlignment="1">
      <alignment horizontal="center"/>
    </xf>
    <xf numFmtId="9" fontId="0" fillId="0" borderId="0" xfId="3" applyFont="1" applyAlignment="1">
      <alignment horizontal="center"/>
    </xf>
    <xf numFmtId="0" fontId="0" fillId="0" borderId="0" xfId="0" applyNumberFormat="1" applyAlignment="1">
      <alignment horizontal="center"/>
    </xf>
    <xf numFmtId="9" fontId="0" fillId="0" borderId="0" xfId="0" applyNumberFormat="1" applyAlignment="1">
      <alignment horizontal="center"/>
    </xf>
    <xf numFmtId="1" fontId="0" fillId="0" borderId="0" xfId="0" applyNumberFormat="1" applyAlignment="1">
      <alignment horizontal="center"/>
    </xf>
    <xf numFmtId="9" fontId="5" fillId="6" borderId="0" xfId="3" applyFont="1" applyFill="1" applyBorder="1" applyAlignment="1">
      <alignment horizontal="center" vertical="center"/>
    </xf>
    <xf numFmtId="165" fontId="0" fillId="3" borderId="3" xfId="1" applyNumberFormat="1" applyFont="1" applyFill="1" applyBorder="1" applyAlignment="1">
      <alignment vertical="top"/>
    </xf>
    <xf numFmtId="165" fontId="0" fillId="3" borderId="4" xfId="1" applyNumberFormat="1" applyFont="1" applyFill="1" applyBorder="1" applyAlignment="1">
      <alignment vertical="top"/>
    </xf>
    <xf numFmtId="164" fontId="0" fillId="3" borderId="24" xfId="0" quotePrefix="1" applyNumberFormat="1" applyFill="1" applyBorder="1" applyAlignment="1">
      <alignment horizontal="right" vertical="top"/>
    </xf>
    <xf numFmtId="165" fontId="0" fillId="3" borderId="5" xfId="1" applyNumberFormat="1" applyFont="1" applyFill="1" applyBorder="1" applyAlignment="1">
      <alignment vertical="top"/>
    </xf>
    <xf numFmtId="165" fontId="0" fillId="3" borderId="6" xfId="1" applyNumberFormat="1" applyFont="1" applyFill="1" applyBorder="1" applyAlignment="1">
      <alignment vertical="top"/>
    </xf>
    <xf numFmtId="164" fontId="0" fillId="3" borderId="25" xfId="0" quotePrefix="1" applyNumberFormat="1" applyFill="1" applyBorder="1" applyAlignment="1">
      <alignment horizontal="right" vertical="top"/>
    </xf>
    <xf numFmtId="165" fontId="0" fillId="3" borderId="26" xfId="1" applyNumberFormat="1" applyFont="1" applyFill="1" applyBorder="1" applyAlignment="1">
      <alignment vertical="top"/>
    </xf>
    <xf numFmtId="0" fontId="4" fillId="3" borderId="17" xfId="0" applyFont="1" applyFill="1" applyBorder="1" applyAlignment="1">
      <alignment vertical="top"/>
    </xf>
    <xf numFmtId="0" fontId="1" fillId="3" borderId="27" xfId="0" applyFont="1" applyFill="1" applyBorder="1" applyAlignment="1">
      <alignment vertical="top" wrapText="1"/>
    </xf>
    <xf numFmtId="165" fontId="0" fillId="3" borderId="3" xfId="1" applyNumberFormat="1" applyFont="1" applyFill="1" applyBorder="1" applyAlignment="1">
      <alignment vertical="top" wrapText="1"/>
    </xf>
    <xf numFmtId="0" fontId="7" fillId="5" borderId="22" xfId="0" applyFont="1" applyFill="1" applyBorder="1" applyAlignment="1"/>
    <xf numFmtId="0" fontId="7" fillId="5" borderId="0" xfId="0" applyFont="1" applyFill="1" applyBorder="1" applyAlignment="1"/>
    <xf numFmtId="0" fontId="7" fillId="5" borderId="2" xfId="0" applyFont="1" applyFill="1" applyBorder="1" applyAlignment="1">
      <alignment horizontal="center" wrapText="1"/>
    </xf>
    <xf numFmtId="0" fontId="7" fillId="5" borderId="0" xfId="0" applyFont="1" applyFill="1" applyBorder="1" applyAlignment="1">
      <alignment horizontal="center"/>
    </xf>
    <xf numFmtId="0" fontId="7" fillId="5" borderId="23" xfId="0" applyFont="1" applyFill="1" applyBorder="1" applyAlignment="1">
      <alignment horizontal="center"/>
    </xf>
    <xf numFmtId="0" fontId="0" fillId="0" borderId="0" xfId="0"/>
    <xf numFmtId="9" fontId="5" fillId="42" borderId="0" xfId="3" applyFont="1" applyFill="1" applyBorder="1" applyAlignment="1">
      <alignment horizontal="center" vertical="center"/>
    </xf>
    <xf numFmtId="0" fontId="8" fillId="0" borderId="0" xfId="0" applyFont="1" applyAlignment="1">
      <alignment horizontal="center"/>
    </xf>
    <xf numFmtId="0" fontId="7" fillId="5" borderId="0" xfId="0" applyFont="1" applyFill="1" applyBorder="1" applyAlignment="1">
      <alignment horizontal="center"/>
    </xf>
    <xf numFmtId="0" fontId="28" fillId="0" borderId="0" xfId="0" applyFont="1"/>
    <xf numFmtId="0" fontId="29" fillId="0" borderId="0" xfId="0" applyFont="1"/>
    <xf numFmtId="0" fontId="10" fillId="0" borderId="0" xfId="0" quotePrefix="1" applyFont="1"/>
    <xf numFmtId="0" fontId="11" fillId="0" borderId="0" xfId="0" applyFont="1"/>
    <xf numFmtId="0" fontId="30" fillId="0" borderId="0" xfId="0" applyFont="1" applyAlignment="1">
      <alignment horizontal="right"/>
    </xf>
    <xf numFmtId="0" fontId="7" fillId="5" borderId="29" xfId="0" applyFont="1" applyFill="1" applyBorder="1"/>
    <xf numFmtId="0" fontId="7" fillId="5" borderId="4" xfId="0" applyFont="1" applyFill="1" applyBorder="1"/>
    <xf numFmtId="0" fontId="8" fillId="8" borderId="0" xfId="0" applyFont="1" applyFill="1" applyAlignment="1">
      <alignment horizontal="center"/>
    </xf>
    <xf numFmtId="0" fontId="7" fillId="5" borderId="29" xfId="0" applyFont="1" applyFill="1" applyBorder="1" applyAlignment="1">
      <alignment horizontal="center"/>
    </xf>
    <xf numFmtId="0" fontId="7" fillId="5" borderId="30" xfId="0" applyFont="1" applyFill="1" applyBorder="1" applyAlignment="1">
      <alignment horizontal="center"/>
    </xf>
    <xf numFmtId="0" fontId="7" fillId="41" borderId="4" xfId="0" applyFont="1" applyFill="1" applyBorder="1" applyAlignment="1">
      <alignment horizontal="center"/>
    </xf>
    <xf numFmtId="0" fontId="31" fillId="5" borderId="1" xfId="0" applyFont="1" applyFill="1" applyBorder="1"/>
    <xf numFmtId="49" fontId="9" fillId="5" borderId="31" xfId="0" applyNumberFormat="1" applyFont="1" applyFill="1" applyBorder="1"/>
    <xf numFmtId="0" fontId="7" fillId="5" borderId="1" xfId="0" applyFont="1" applyFill="1" applyBorder="1" applyAlignment="1">
      <alignment horizontal="center"/>
    </xf>
    <xf numFmtId="0" fontId="7" fillId="41" borderId="31" xfId="0" applyFont="1" applyFill="1" applyBorder="1" applyAlignment="1">
      <alignment horizontal="center"/>
    </xf>
    <xf numFmtId="49" fontId="5" fillId="2" borderId="32" xfId="0" applyNumberFormat="1" applyFont="1" applyFill="1" applyBorder="1" applyAlignment="1">
      <alignment horizontal="left" vertical="center"/>
    </xf>
    <xf numFmtId="49" fontId="5" fillId="2" borderId="33" xfId="0" applyNumberFormat="1" applyFont="1" applyFill="1" applyBorder="1" applyAlignment="1">
      <alignment horizontal="left" vertical="center"/>
    </xf>
    <xf numFmtId="49" fontId="5" fillId="7" borderId="34" xfId="0" applyNumberFormat="1" applyFont="1" applyFill="1" applyBorder="1" applyAlignment="1">
      <alignment horizontal="center" vertical="center"/>
    </xf>
    <xf numFmtId="49" fontId="5" fillId="6" borderId="1" xfId="0" applyNumberFormat="1" applyFont="1" applyFill="1" applyBorder="1" applyAlignment="1">
      <alignment horizontal="center" vertical="center"/>
    </xf>
    <xf numFmtId="9" fontId="5" fillId="42" borderId="1" xfId="3" applyFont="1" applyFill="1" applyBorder="1" applyAlignment="1">
      <alignment horizontal="center" vertical="center"/>
    </xf>
    <xf numFmtId="9" fontId="32" fillId="4" borderId="1" xfId="3" applyFont="1" applyFill="1" applyBorder="1" applyAlignment="1">
      <alignment horizontal="center" vertical="center" wrapText="1"/>
    </xf>
    <xf numFmtId="9" fontId="32" fillId="4" borderId="0" xfId="3" applyFont="1" applyFill="1" applyBorder="1" applyAlignment="1">
      <alignment horizontal="center" vertical="center" wrapText="1"/>
    </xf>
    <xf numFmtId="9" fontId="5" fillId="4" borderId="31" xfId="3" applyFont="1" applyFill="1" applyBorder="1" applyAlignment="1">
      <alignment horizontal="center" vertical="center"/>
    </xf>
    <xf numFmtId="49" fontId="27" fillId="7" borderId="1" xfId="3" applyNumberFormat="1" applyFont="1" applyFill="1" applyBorder="1" applyAlignment="1">
      <alignment horizontal="center" vertical="center" wrapText="1"/>
    </xf>
    <xf numFmtId="49" fontId="27" fillId="7" borderId="0" xfId="3" applyNumberFormat="1" applyFont="1" applyFill="1" applyBorder="1" applyAlignment="1">
      <alignment horizontal="center" vertical="center" wrapText="1"/>
    </xf>
    <xf numFmtId="49" fontId="27" fillId="7" borderId="31" xfId="3" applyNumberFormat="1" applyFont="1" applyFill="1" applyBorder="1" applyAlignment="1">
      <alignment horizontal="center" vertical="center" wrapText="1"/>
    </xf>
    <xf numFmtId="0" fontId="0" fillId="0" borderId="1" xfId="0" applyBorder="1" applyAlignment="1">
      <alignment horizontal="center"/>
    </xf>
    <xf numFmtId="0" fontId="0" fillId="0" borderId="31" xfId="0" applyBorder="1"/>
    <xf numFmtId="9" fontId="0" fillId="0" borderId="0" xfId="3" applyFont="1" applyBorder="1" applyAlignment="1">
      <alignment horizontal="center"/>
    </xf>
    <xf numFmtId="165" fontId="0" fillId="0" borderId="1" xfId="1" applyNumberFormat="1" applyFont="1" applyBorder="1" applyAlignment="1">
      <alignment horizontal="center"/>
    </xf>
    <xf numFmtId="0" fontId="0" fillId="0" borderId="1" xfId="0" applyNumberFormat="1" applyBorder="1" applyAlignment="1">
      <alignment horizontal="center"/>
    </xf>
    <xf numFmtId="0" fontId="0" fillId="0" borderId="0" xfId="0" applyNumberFormat="1" applyBorder="1" applyAlignment="1">
      <alignment horizontal="center"/>
    </xf>
    <xf numFmtId="9" fontId="0" fillId="0" borderId="0" xfId="0" applyNumberFormat="1" applyBorder="1" applyAlignment="1">
      <alignment horizontal="center"/>
    </xf>
    <xf numFmtId="9" fontId="0" fillId="0" borderId="31" xfId="0" applyNumberFormat="1" applyBorder="1" applyAlignment="1">
      <alignment horizontal="center"/>
    </xf>
    <xf numFmtId="0" fontId="0" fillId="0" borderId="0" xfId="0" applyBorder="1" applyAlignment="1">
      <alignment horizontal="center"/>
    </xf>
    <xf numFmtId="9" fontId="0" fillId="0" borderId="31" xfId="3" applyFont="1" applyBorder="1" applyAlignment="1">
      <alignment horizontal="center"/>
    </xf>
    <xf numFmtId="0" fontId="0" fillId="0" borderId="0" xfId="0" applyBorder="1"/>
    <xf numFmtId="0" fontId="8" fillId="0" borderId="0" xfId="0" applyFont="1" applyBorder="1" applyAlignment="1">
      <alignment horizontal="center"/>
    </xf>
    <xf numFmtId="0" fontId="0" fillId="0" borderId="35" xfId="0" applyBorder="1" applyAlignment="1">
      <alignment horizontal="center"/>
    </xf>
    <xf numFmtId="0" fontId="0" fillId="0" borderId="6" xfId="0" applyBorder="1"/>
    <xf numFmtId="9" fontId="0" fillId="0" borderId="36" xfId="3" applyFont="1" applyBorder="1" applyAlignment="1">
      <alignment horizontal="center"/>
    </xf>
    <xf numFmtId="165" fontId="0" fillId="0" borderId="35" xfId="1" applyNumberFormat="1" applyFont="1" applyBorder="1" applyAlignment="1">
      <alignment horizontal="center"/>
    </xf>
    <xf numFmtId="0" fontId="0" fillId="0" borderId="35" xfId="0" applyNumberFormat="1" applyBorder="1" applyAlignment="1">
      <alignment horizontal="center"/>
    </xf>
    <xf numFmtId="0" fontId="0" fillId="0" borderId="36" xfId="0" applyNumberFormat="1" applyBorder="1" applyAlignment="1">
      <alignment horizontal="center"/>
    </xf>
    <xf numFmtId="9" fontId="0" fillId="0" borderId="36" xfId="0" applyNumberFormat="1" applyBorder="1" applyAlignment="1">
      <alignment horizontal="center"/>
    </xf>
    <xf numFmtId="9" fontId="0" fillId="0" borderId="6" xfId="0" applyNumberFormat="1" applyBorder="1" applyAlignment="1">
      <alignment horizontal="center"/>
    </xf>
    <xf numFmtId="0" fontId="0" fillId="0" borderId="36" xfId="0" applyBorder="1" applyAlignment="1">
      <alignment horizontal="center"/>
    </xf>
    <xf numFmtId="9" fontId="0" fillId="0" borderId="6" xfId="3" applyFont="1" applyBorder="1" applyAlignment="1">
      <alignment horizontal="center"/>
    </xf>
    <xf numFmtId="0" fontId="0" fillId="0" borderId="6" xfId="0" applyBorder="1" applyAlignment="1">
      <alignment horizontal="center"/>
    </xf>
    <xf numFmtId="0" fontId="10" fillId="0" borderId="0" xfId="0" applyFont="1"/>
    <xf numFmtId="9" fontId="0" fillId="0" borderId="0" xfId="3" applyFont="1"/>
    <xf numFmtId="0" fontId="0" fillId="0" borderId="29" xfId="0" applyBorder="1"/>
    <xf numFmtId="0" fontId="0" fillId="0" borderId="4" xfId="0" applyBorder="1"/>
    <xf numFmtId="0" fontId="0" fillId="0" borderId="35" xfId="0" applyBorder="1"/>
    <xf numFmtId="0" fontId="0" fillId="0" borderId="30" xfId="0" applyBorder="1"/>
    <xf numFmtId="0" fontId="0" fillId="0" borderId="36" xfId="0" applyBorder="1"/>
    <xf numFmtId="0" fontId="0" fillId="0" borderId="0" xfId="0" quotePrefix="1"/>
    <xf numFmtId="165" fontId="0" fillId="0" borderId="0" xfId="0" applyNumberFormat="1" applyBorder="1"/>
    <xf numFmtId="0" fontId="0" fillId="0" borderId="30" xfId="0" quotePrefix="1" applyBorder="1"/>
    <xf numFmtId="0" fontId="0" fillId="0" borderId="1" xfId="0" applyBorder="1"/>
    <xf numFmtId="0" fontId="0" fillId="0" borderId="0" xfId="0" quotePrefix="1" applyBorder="1"/>
    <xf numFmtId="0" fontId="0" fillId="0" borderId="31" xfId="0" quotePrefix="1" applyBorder="1"/>
    <xf numFmtId="0" fontId="0" fillId="0" borderId="35" xfId="0" applyFill="1" applyBorder="1"/>
    <xf numFmtId="0" fontId="8" fillId="6" borderId="29" xfId="0" applyFont="1" applyFill="1" applyBorder="1" applyAlignment="1">
      <alignment horizontal="center"/>
    </xf>
    <xf numFmtId="0" fontId="8" fillId="6" borderId="30" xfId="0" applyFont="1" applyFill="1" applyBorder="1" applyAlignment="1">
      <alignment horizontal="center"/>
    </xf>
    <xf numFmtId="0" fontId="8" fillId="6" borderId="4" xfId="0" applyFont="1" applyFill="1" applyBorder="1" applyAlignment="1">
      <alignment horizontal="center"/>
    </xf>
    <xf numFmtId="0" fontId="8" fillId="6" borderId="1" xfId="0" applyFont="1" applyFill="1" applyBorder="1" applyAlignment="1">
      <alignment horizontal="center"/>
    </xf>
    <xf numFmtId="0" fontId="8" fillId="6" borderId="0" xfId="0" applyFont="1" applyFill="1" applyBorder="1" applyAlignment="1">
      <alignment horizontal="center"/>
    </xf>
    <xf numFmtId="0" fontId="8" fillId="6" borderId="31" xfId="0" applyFont="1" applyFill="1" applyBorder="1" applyAlignment="1">
      <alignment horizontal="center"/>
    </xf>
    <xf numFmtId="0" fontId="7" fillId="43" borderId="1" xfId="0" applyFont="1" applyFill="1" applyBorder="1" applyAlignment="1">
      <alignment horizontal="center"/>
    </xf>
    <xf numFmtId="0" fontId="7" fillId="43" borderId="0" xfId="0" applyFont="1" applyFill="1" applyBorder="1" applyAlignment="1">
      <alignment horizontal="center"/>
    </xf>
    <xf numFmtId="0" fontId="7" fillId="43" borderId="31" xfId="0" applyFont="1" applyFill="1" applyBorder="1" applyAlignment="1">
      <alignment horizontal="center"/>
    </xf>
    <xf numFmtId="9" fontId="9" fillId="43" borderId="1" xfId="3" applyFont="1" applyFill="1" applyBorder="1" applyAlignment="1">
      <alignment horizontal="center"/>
    </xf>
    <xf numFmtId="9" fontId="9" fillId="43" borderId="0" xfId="3" applyFont="1" applyFill="1" applyAlignment="1">
      <alignment horizontal="center"/>
    </xf>
    <xf numFmtId="9" fontId="9" fillId="43" borderId="31" xfId="3" applyFont="1" applyFill="1" applyBorder="1" applyAlignment="1">
      <alignment horizontal="center"/>
    </xf>
    <xf numFmtId="0" fontId="7" fillId="9" borderId="29" xfId="0" applyFont="1" applyFill="1" applyBorder="1" applyAlignment="1">
      <alignment horizontal="center"/>
    </xf>
    <xf numFmtId="0" fontId="7" fillId="9" borderId="4" xfId="0" applyFont="1" applyFill="1" applyBorder="1" applyAlignment="1">
      <alignment horizontal="center"/>
    </xf>
    <xf numFmtId="0" fontId="7" fillId="41" borderId="29" xfId="0" applyFont="1" applyFill="1" applyBorder="1" applyAlignment="1">
      <alignment horizontal="center"/>
    </xf>
    <xf numFmtId="0" fontId="7" fillId="41" borderId="30" xfId="0" applyFont="1" applyFill="1" applyBorder="1" applyAlignment="1">
      <alignment horizontal="center"/>
    </xf>
    <xf numFmtId="0" fontId="9" fillId="9" borderId="1" xfId="0" applyFont="1" applyFill="1" applyBorder="1" applyAlignment="1">
      <alignment horizontal="center"/>
    </xf>
    <xf numFmtId="0" fontId="9" fillId="9" borderId="31" xfId="0" applyFont="1" applyFill="1" applyBorder="1" applyAlignment="1">
      <alignment horizontal="center"/>
    </xf>
    <xf numFmtId="0" fontId="7" fillId="41" borderId="1" xfId="0" applyFont="1" applyFill="1" applyBorder="1" applyAlignment="1">
      <alignment horizontal="center"/>
    </xf>
    <xf numFmtId="0" fontId="7" fillId="41" borderId="0" xfId="0" applyFont="1" applyFill="1" applyBorder="1" applyAlignment="1">
      <alignment horizontal="center"/>
    </xf>
    <xf numFmtId="0" fontId="7" fillId="5" borderId="20" xfId="0" applyFont="1" applyFill="1" applyBorder="1" applyAlignment="1">
      <alignment horizontal="center" vertical="top" wrapText="1"/>
    </xf>
    <xf numFmtId="0" fontId="7" fillId="5" borderId="19" xfId="0" applyFont="1" applyFill="1" applyBorder="1" applyAlignment="1">
      <alignment horizontal="center" vertical="top" wrapText="1"/>
    </xf>
    <xf numFmtId="0" fontId="7" fillId="5" borderId="21" xfId="0" applyFont="1" applyFill="1" applyBorder="1" applyAlignment="1">
      <alignment horizontal="center" vertical="top" wrapText="1"/>
    </xf>
    <xf numFmtId="0" fontId="12" fillId="0" borderId="0" xfId="0" applyFont="1" applyAlignment="1">
      <alignment horizontal="left" vertical="top" wrapText="1"/>
    </xf>
    <xf numFmtId="0" fontId="1" fillId="0" borderId="1" xfId="0" applyFont="1" applyBorder="1" applyAlignment="1">
      <alignment horizontal="center" wrapText="1"/>
    </xf>
    <xf numFmtId="0" fontId="1" fillId="0" borderId="0" xfId="0" applyFont="1" applyBorder="1" applyAlignment="1">
      <alignment horizontal="center" wrapText="1"/>
    </xf>
    <xf numFmtId="0" fontId="26" fillId="5" borderId="18" xfId="0" applyFont="1" applyFill="1" applyBorder="1" applyAlignment="1">
      <alignment horizontal="left" vertical="top" wrapText="1"/>
    </xf>
    <xf numFmtId="0" fontId="26" fillId="5" borderId="28" xfId="0" applyFont="1" applyFill="1" applyBorder="1" applyAlignment="1">
      <alignment horizontal="left" vertical="top"/>
    </xf>
    <xf numFmtId="0" fontId="0" fillId="0" borderId="2" xfId="0" applyBorder="1" applyAlignment="1">
      <alignment horizontal="center"/>
    </xf>
    <xf numFmtId="0" fontId="8" fillId="0" borderId="2" xfId="0" applyFont="1" applyBorder="1" applyAlignment="1">
      <alignment horizontal="center"/>
    </xf>
  </cellXfs>
  <cellStyles count="45">
    <cellStyle name="20 % - Dekorfärg1" xfId="22" builtinId="30" customBuiltin="1"/>
    <cellStyle name="20 % - Dekorfärg2" xfId="26" builtinId="34" customBuiltin="1"/>
    <cellStyle name="20 % - Dekorfärg3" xfId="30" builtinId="38" customBuiltin="1"/>
    <cellStyle name="20 % - Dekorfärg4" xfId="34" builtinId="42" customBuiltin="1"/>
    <cellStyle name="20 % - Dekorfärg5" xfId="38" builtinId="46" customBuiltin="1"/>
    <cellStyle name="20 % - Dekorfärg6" xfId="42" builtinId="50" customBuiltin="1"/>
    <cellStyle name="40 % - Dekorfärg1" xfId="23" builtinId="31" customBuiltin="1"/>
    <cellStyle name="40 % - Dekorfärg2" xfId="27" builtinId="35" customBuiltin="1"/>
    <cellStyle name="40 % - Dekorfärg3" xfId="31" builtinId="39" customBuiltin="1"/>
    <cellStyle name="40 % - Dekorfärg4" xfId="35" builtinId="43" customBuiltin="1"/>
    <cellStyle name="40 % - Dekorfärg5" xfId="39" builtinId="47" customBuiltin="1"/>
    <cellStyle name="40 % - Dekorfärg6" xfId="43" builtinId="51" customBuiltin="1"/>
    <cellStyle name="60 % - Dekorfärg1" xfId="24" builtinId="32" customBuiltin="1"/>
    <cellStyle name="60 % - Dekorfärg2" xfId="28" builtinId="36" customBuiltin="1"/>
    <cellStyle name="60 % - Dekorfärg3" xfId="32" builtinId="40" customBuiltin="1"/>
    <cellStyle name="60 % - Dekorfärg4" xfId="36" builtinId="44" customBuiltin="1"/>
    <cellStyle name="60 % - Dekorfärg5" xfId="40" builtinId="48" customBuiltin="1"/>
    <cellStyle name="60 % - Dekorfärg6" xfId="44" builtinId="52" customBuiltin="1"/>
    <cellStyle name="Anteckning" xfId="18" builtinId="10" customBuiltin="1"/>
    <cellStyle name="Beräkning" xfId="14" builtinId="22" customBuiltin="1"/>
    <cellStyle name="Bra" xfId="9" builtinId="26" customBuiltin="1"/>
    <cellStyle name="Dekorfärg1" xfId="21" builtinId="29" customBuiltin="1"/>
    <cellStyle name="Dekorfärg2" xfId="25" builtinId="33" customBuiltin="1"/>
    <cellStyle name="Dekorfärg3" xfId="29" builtinId="37" customBuiltin="1"/>
    <cellStyle name="Dekorfärg4" xfId="33" builtinId="41" customBuiltin="1"/>
    <cellStyle name="Dekorfärg5" xfId="37" builtinId="45" customBuiltin="1"/>
    <cellStyle name="Dekorfärg6" xfId="41" builtinId="49" customBuiltin="1"/>
    <cellStyle name="Dålig" xfId="10" builtinId="27" customBuiltin="1"/>
    <cellStyle name="Förklarande text" xfId="19" builtinId="53" customBuiltin="1"/>
    <cellStyle name="Hyperlänk" xfId="2" builtinId="8"/>
    <cellStyle name="Indata" xfId="12" builtinId="20" customBuiltin="1"/>
    <cellStyle name="Kontrollcell" xfId="16" builtinId="23" customBuiltin="1"/>
    <cellStyle name="Länkad cell" xfId="15" builtinId="24" customBuiltin="1"/>
    <cellStyle name="Neutral" xfId="11" builtinId="28" customBuiltin="1"/>
    <cellStyle name="Normal" xfId="0" builtinId="0"/>
    <cellStyle name="Procent" xfId="3" builtinId="5"/>
    <cellStyle name="Rubrik" xfId="4" builtinId="15" customBuiltin="1"/>
    <cellStyle name="Rubrik 1" xfId="5" builtinId="16" customBuiltin="1"/>
    <cellStyle name="Rubrik 2" xfId="6" builtinId="17" customBuiltin="1"/>
    <cellStyle name="Rubrik 3" xfId="7" builtinId="18" customBuiltin="1"/>
    <cellStyle name="Rubrik 4" xfId="8" builtinId="19" customBuiltin="1"/>
    <cellStyle name="Summa" xfId="20" builtinId="25" customBuiltin="1"/>
    <cellStyle name="Tusental" xfId="1" builtinId="3"/>
    <cellStyle name="Utdata" xfId="13" builtinId="21" customBuiltin="1"/>
    <cellStyle name="Varningstext" xfId="17" builtinId="11" customBuiltin="1"/>
  </cellStyles>
  <dxfs count="4">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s>
  <tableStyles count="0" defaultTableStyle="TableStyleMedium2" defaultPivotStyle="PivotStyleLight16"/>
  <colors>
    <mruColors>
      <color rgb="FFFF9966"/>
      <color rgb="FFEDA1DD"/>
      <color rgb="FFD43CD8"/>
      <color rgb="FFBFA5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pieChart>
        <c:varyColors val="1"/>
        <c:ser>
          <c:idx val="0"/>
          <c:order val="0"/>
          <c:tx>
            <c:strRef>
              <c:f>Illustration!$B$28</c:f>
              <c:strCache>
                <c:ptCount val="1"/>
                <c:pt idx="0">
                  <c:v>MALMÖ KOMMUN - Andel elever som inte klarade åk 6 (tot 1971 elever)</c:v>
                </c:pt>
              </c:strCache>
            </c:strRef>
          </c:tx>
          <c:dPt>
            <c:idx val="0"/>
            <c:bubble3D val="0"/>
            <c:spPr>
              <a:solidFill>
                <a:schemeClr val="accent2"/>
              </a:solidFill>
              <a:ln w="19050">
                <a:solidFill>
                  <a:schemeClr val="lt1"/>
                </a:solidFill>
              </a:ln>
              <a:effectLst/>
            </c:spPr>
            <c:extLst>
              <c:ext xmlns:c16="http://schemas.microsoft.com/office/drawing/2014/chart" uri="{C3380CC4-5D6E-409C-BE32-E72D297353CC}">
                <c16:uniqueId val="{00000009-0268-4FD4-AD76-3F53C2949D57}"/>
              </c:ext>
            </c:extLst>
          </c:dPt>
          <c:dPt>
            <c:idx val="1"/>
            <c:bubble3D val="0"/>
            <c:spPr>
              <a:solidFill>
                <a:schemeClr val="accent2">
                  <a:lumMod val="40000"/>
                  <a:lumOff val="60000"/>
                </a:schemeClr>
              </a:solidFill>
              <a:ln w="19050">
                <a:solidFill>
                  <a:schemeClr val="lt1"/>
                </a:solidFill>
              </a:ln>
              <a:effectLst/>
            </c:spPr>
            <c:extLst>
              <c:ext xmlns:c16="http://schemas.microsoft.com/office/drawing/2014/chart" uri="{C3380CC4-5D6E-409C-BE32-E72D297353CC}">
                <c16:uniqueId val="{00000004-0268-4FD4-AD76-3F53C2949D57}"/>
              </c:ext>
            </c:extLst>
          </c:dPt>
          <c:dPt>
            <c:idx val="2"/>
            <c:bubble3D val="0"/>
            <c:spPr>
              <a:solidFill>
                <a:schemeClr val="accent1"/>
              </a:solidFill>
              <a:ln w="19050">
                <a:solidFill>
                  <a:schemeClr val="lt1"/>
                </a:solidFill>
              </a:ln>
              <a:effectLst/>
            </c:spPr>
            <c:extLst>
              <c:ext xmlns:c16="http://schemas.microsoft.com/office/drawing/2014/chart" uri="{C3380CC4-5D6E-409C-BE32-E72D297353CC}">
                <c16:uniqueId val="{0000000A-0268-4FD4-AD76-3F53C2949D57}"/>
              </c:ext>
            </c:extLst>
          </c:dPt>
          <c:dLbls>
            <c:dLbl>
              <c:idx val="0"/>
              <c:layout>
                <c:manualLayout>
                  <c:x val="2.0394959634040245E-2"/>
                  <c:y val="2.7758088417833431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0268-4FD4-AD76-3F53C2949D57}"/>
                </c:ext>
              </c:extLst>
            </c:dLbl>
            <c:dLbl>
              <c:idx val="2"/>
              <c:layout>
                <c:manualLayout>
                  <c:x val="0.16916938735418208"/>
                  <c:y val="-0.12824926475851639"/>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sv-SE"/>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A-0268-4FD4-AD76-3F53C2949D5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sv-SE"/>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Illustration!$B$29:$B$31</c:f>
              <c:strCache>
                <c:ptCount val="3"/>
                <c:pt idx="0">
                  <c:v>Missade kunskapskrav i åk 6</c:v>
                </c:pt>
                <c:pt idx="1">
                  <c:v>Missade krav under högstadiet</c:v>
                </c:pt>
                <c:pt idx="2">
                  <c:v>Klarade kunskapskraven</c:v>
                </c:pt>
              </c:strCache>
            </c:strRef>
          </c:cat>
          <c:val>
            <c:numRef>
              <c:f>Illustration!$C$29:$C$31</c:f>
              <c:numCache>
                <c:formatCode>General</c:formatCode>
                <c:ptCount val="3"/>
                <c:pt idx="0">
                  <c:v>748</c:v>
                </c:pt>
                <c:pt idx="1">
                  <c:v>36</c:v>
                </c:pt>
                <c:pt idx="2">
                  <c:v>1223</c:v>
                </c:pt>
              </c:numCache>
            </c:numRef>
          </c:val>
          <c:extLst>
            <c:ext xmlns:c16="http://schemas.microsoft.com/office/drawing/2014/chart" uri="{C3380CC4-5D6E-409C-BE32-E72D297353CC}">
              <c16:uniqueId val="{00000000-0268-4FD4-AD76-3F53C2949D57}"/>
            </c:ext>
          </c:extLst>
        </c:ser>
        <c:dLbls>
          <c:showLegendKey val="0"/>
          <c:showVal val="0"/>
          <c:showCatName val="0"/>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sz="1400" b="0" i="0" u="none" strike="noStrike" baseline="0">
                <a:effectLst/>
              </a:rPr>
              <a:t>Hur många fick särskilt stöd?</a:t>
            </a:r>
            <a:r>
              <a:rPr lang="sv-SE" sz="1400" b="0" i="0" u="none" strike="noStrike" baseline="0"/>
              <a:t>  Hur gick det för dem?</a:t>
            </a:r>
            <a:endParaRPr lang="sv-S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col"/>
        <c:grouping val="stacked"/>
        <c:varyColors val="0"/>
        <c:ser>
          <c:idx val="0"/>
          <c:order val="0"/>
          <c:tx>
            <c:strRef>
              <c:f>Illustration!$C$33</c:f>
              <c:strCache>
                <c:ptCount val="1"/>
                <c:pt idx="0">
                  <c:v>missat i åk 6</c:v>
                </c:pt>
              </c:strCache>
            </c:strRef>
          </c:tx>
          <c:spPr>
            <a:solidFill>
              <a:schemeClr val="bg2">
                <a:lumMod val="75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Illustration!$B$34:$B$36</c:f>
              <c:strCache>
                <c:ptCount val="3"/>
                <c:pt idx="0">
                  <c:v>Elever som missat kunskapskrav</c:v>
                </c:pt>
                <c:pt idx="1">
                  <c:v>Elever som fått särskilt stöd</c:v>
                </c:pt>
                <c:pt idx="2">
                  <c:v>Elever som ej har fullständiga betyg i åk 9</c:v>
                </c:pt>
              </c:strCache>
            </c:strRef>
          </c:cat>
          <c:val>
            <c:numRef>
              <c:f>Illustration!$C$34:$C$36</c:f>
              <c:numCache>
                <c:formatCode>General</c:formatCode>
                <c:ptCount val="3"/>
                <c:pt idx="0">
                  <c:v>748</c:v>
                </c:pt>
              </c:numCache>
            </c:numRef>
          </c:val>
          <c:extLst>
            <c:ext xmlns:c16="http://schemas.microsoft.com/office/drawing/2014/chart" uri="{C3380CC4-5D6E-409C-BE32-E72D297353CC}">
              <c16:uniqueId val="{00000000-C222-4868-8828-E690D29EC56B}"/>
            </c:ext>
          </c:extLst>
        </c:ser>
        <c:ser>
          <c:idx val="1"/>
          <c:order val="1"/>
          <c:tx>
            <c:strRef>
              <c:f>Illustration!$D$33</c:f>
              <c:strCache>
                <c:ptCount val="1"/>
                <c:pt idx="0">
                  <c:v>under högstadiet</c:v>
                </c:pt>
              </c:strCache>
            </c:strRef>
          </c:tx>
          <c:spPr>
            <a:solidFill>
              <a:schemeClr val="accent2">
                <a:lumMod val="60000"/>
                <a:lumOff val="40000"/>
              </a:schemeClr>
            </a:solidFill>
            <a:ln>
              <a:noFill/>
            </a:ln>
            <a:effectLst/>
          </c:spPr>
          <c:invertIfNegative val="0"/>
          <c:dLbls>
            <c:dLbl>
              <c:idx val="0"/>
              <c:tx>
                <c:rich>
                  <a:bodyPr/>
                  <a:lstStyle/>
                  <a:p>
                    <a:fld id="{F876F67D-6C36-4C21-B883-A079BBE92F02}" type="SERIESNAME">
                      <a:rPr lang="en-US">
                        <a:solidFill>
                          <a:sysClr val="windowText" lastClr="000000"/>
                        </a:solidFill>
                      </a:rPr>
                      <a:pPr/>
                      <a:t>[SERIENAMN]</a:t>
                    </a:fld>
                    <a:endParaRPr lang="sv-SE"/>
                  </a:p>
                </c:rich>
              </c:tx>
              <c:showLegendKey val="0"/>
              <c:showVal val="0"/>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B-C222-4868-8828-E690D29EC56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sv-SE"/>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Illustration!$B$34:$B$36</c:f>
              <c:strCache>
                <c:ptCount val="3"/>
                <c:pt idx="0">
                  <c:v>Elever som missat kunskapskrav</c:v>
                </c:pt>
                <c:pt idx="1">
                  <c:v>Elever som fått särskilt stöd</c:v>
                </c:pt>
                <c:pt idx="2">
                  <c:v>Elever som ej har fullständiga betyg i åk 9</c:v>
                </c:pt>
              </c:strCache>
            </c:strRef>
          </c:cat>
          <c:val>
            <c:numRef>
              <c:f>Illustration!$D$34:$D$36</c:f>
              <c:numCache>
                <c:formatCode>General</c:formatCode>
                <c:ptCount val="3"/>
                <c:pt idx="0">
                  <c:v>36</c:v>
                </c:pt>
              </c:numCache>
            </c:numRef>
          </c:val>
          <c:extLst>
            <c:ext xmlns:c16="http://schemas.microsoft.com/office/drawing/2014/chart" uri="{C3380CC4-5D6E-409C-BE32-E72D297353CC}">
              <c16:uniqueId val="{00000001-C222-4868-8828-E690D29EC56B}"/>
            </c:ext>
          </c:extLst>
        </c:ser>
        <c:ser>
          <c:idx val="2"/>
          <c:order val="2"/>
          <c:tx>
            <c:strRef>
              <c:f>Illustration!$E$33</c:f>
              <c:strCache>
                <c:ptCount val="1"/>
                <c:pt idx="0">
                  <c:v>fått stöd</c:v>
                </c:pt>
              </c:strCache>
            </c:strRef>
          </c:tx>
          <c:spPr>
            <a:solidFill>
              <a:schemeClr val="tx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sv-SE"/>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Illustration!$B$34:$B$36</c:f>
              <c:strCache>
                <c:ptCount val="3"/>
                <c:pt idx="0">
                  <c:v>Elever som missat kunskapskrav</c:v>
                </c:pt>
                <c:pt idx="1">
                  <c:v>Elever som fått särskilt stöd</c:v>
                </c:pt>
                <c:pt idx="2">
                  <c:v>Elever som ej har fullständiga betyg i åk 9</c:v>
                </c:pt>
              </c:strCache>
            </c:strRef>
          </c:cat>
          <c:val>
            <c:numRef>
              <c:f>Illustration!$E$34:$E$36</c:f>
              <c:numCache>
                <c:formatCode>_-* #\ ##0\ _k_r_-;\-* #\ ##0\ _k_r_-;_-* "-"??\ _k_r_-;_-@_-</c:formatCode>
                <c:ptCount val="3"/>
                <c:pt idx="1">
                  <c:v>230</c:v>
                </c:pt>
              </c:numCache>
            </c:numRef>
          </c:val>
          <c:extLst>
            <c:ext xmlns:c16="http://schemas.microsoft.com/office/drawing/2014/chart" uri="{C3380CC4-5D6E-409C-BE32-E72D297353CC}">
              <c16:uniqueId val="{00000002-C222-4868-8828-E690D29EC56B}"/>
            </c:ext>
          </c:extLst>
        </c:ser>
        <c:ser>
          <c:idx val="3"/>
          <c:order val="3"/>
          <c:tx>
            <c:strRef>
              <c:f>Illustration!$F$33</c:f>
              <c:strCache>
                <c:ptCount val="1"/>
                <c:pt idx="0">
                  <c:v>inte fått stöd</c:v>
                </c:pt>
              </c:strCache>
            </c:strRef>
          </c:tx>
          <c:spPr>
            <a:solidFill>
              <a:srgbClr val="C0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sv-SE"/>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Illustration!$B$34:$B$36</c:f>
              <c:strCache>
                <c:ptCount val="3"/>
                <c:pt idx="0">
                  <c:v>Elever som missat kunskapskrav</c:v>
                </c:pt>
                <c:pt idx="1">
                  <c:v>Elever som fått särskilt stöd</c:v>
                </c:pt>
                <c:pt idx="2">
                  <c:v>Elever som ej har fullständiga betyg i åk 9</c:v>
                </c:pt>
              </c:strCache>
            </c:strRef>
          </c:cat>
          <c:val>
            <c:numRef>
              <c:f>Illustration!$F$34:$F$36</c:f>
              <c:numCache>
                <c:formatCode>_-* #\ ##0\ _k_r_-;\-* #\ ##0\ _k_r_-;_-* "-"??\ _k_r_-;_-@_-</c:formatCode>
                <c:ptCount val="3"/>
                <c:pt idx="1">
                  <c:v>554</c:v>
                </c:pt>
              </c:numCache>
            </c:numRef>
          </c:val>
          <c:extLst>
            <c:ext xmlns:c16="http://schemas.microsoft.com/office/drawing/2014/chart" uri="{C3380CC4-5D6E-409C-BE32-E72D297353CC}">
              <c16:uniqueId val="{00000003-C222-4868-8828-E690D29EC56B}"/>
            </c:ext>
          </c:extLst>
        </c:ser>
        <c:ser>
          <c:idx val="4"/>
          <c:order val="4"/>
          <c:tx>
            <c:strRef>
              <c:f>Illustration!$G$33</c:f>
              <c:strCache>
                <c:ptCount val="1"/>
                <c:pt idx="0">
                  <c:v>klarat kraven utan stöd</c:v>
                </c:pt>
              </c:strCache>
            </c:strRef>
          </c:tx>
          <c:spPr>
            <a:solidFill>
              <a:schemeClr val="accent6">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Illustration!$B$34:$B$36</c:f>
              <c:strCache>
                <c:ptCount val="3"/>
                <c:pt idx="0">
                  <c:v>Elever som missat kunskapskrav</c:v>
                </c:pt>
                <c:pt idx="1">
                  <c:v>Elever som fått särskilt stöd</c:v>
                </c:pt>
                <c:pt idx="2">
                  <c:v>Elever som ej har fullständiga betyg i åk 9</c:v>
                </c:pt>
              </c:strCache>
            </c:strRef>
          </c:cat>
          <c:val>
            <c:numRef>
              <c:f>Illustration!$G$34:$G$36</c:f>
              <c:numCache>
                <c:formatCode>General</c:formatCode>
                <c:ptCount val="3"/>
                <c:pt idx="2">
                  <c:v>256</c:v>
                </c:pt>
              </c:numCache>
            </c:numRef>
          </c:val>
          <c:extLst>
            <c:ext xmlns:c16="http://schemas.microsoft.com/office/drawing/2014/chart" uri="{C3380CC4-5D6E-409C-BE32-E72D297353CC}">
              <c16:uniqueId val="{00000013-C222-4868-8828-E690D29EC56B}"/>
            </c:ext>
          </c:extLst>
        </c:ser>
        <c:ser>
          <c:idx val="5"/>
          <c:order val="5"/>
          <c:tx>
            <c:strRef>
              <c:f>Illustration!$H$33</c:f>
              <c:strCache>
                <c:ptCount val="1"/>
                <c:pt idx="0">
                  <c:v>klarat kraven tack vare stöd</c:v>
                </c:pt>
              </c:strCache>
            </c:strRef>
          </c:tx>
          <c:spPr>
            <a:solidFill>
              <a:schemeClr val="accent6">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Illustration!$B$34:$B$36</c:f>
              <c:strCache>
                <c:ptCount val="3"/>
                <c:pt idx="0">
                  <c:v>Elever som missat kunskapskrav</c:v>
                </c:pt>
                <c:pt idx="1">
                  <c:v>Elever som fått särskilt stöd</c:v>
                </c:pt>
                <c:pt idx="2">
                  <c:v>Elever som ej har fullständiga betyg i åk 9</c:v>
                </c:pt>
              </c:strCache>
            </c:strRef>
          </c:cat>
          <c:val>
            <c:numRef>
              <c:f>Illustration!$H$34:$H$36</c:f>
              <c:numCache>
                <c:formatCode>General</c:formatCode>
                <c:ptCount val="3"/>
                <c:pt idx="2">
                  <c:v>74</c:v>
                </c:pt>
              </c:numCache>
            </c:numRef>
          </c:val>
          <c:extLst>
            <c:ext xmlns:c16="http://schemas.microsoft.com/office/drawing/2014/chart" uri="{C3380CC4-5D6E-409C-BE32-E72D297353CC}">
              <c16:uniqueId val="{00000014-C222-4868-8828-E690D29EC56B}"/>
            </c:ext>
          </c:extLst>
        </c:ser>
        <c:ser>
          <c:idx val="6"/>
          <c:order val="6"/>
          <c:tx>
            <c:strRef>
              <c:f>Illustration!$I$33</c:f>
              <c:strCache>
                <c:ptCount val="1"/>
                <c:pt idx="0">
                  <c:v>missat trots att de fått stöd</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Illustration!$B$34:$B$36</c:f>
              <c:strCache>
                <c:ptCount val="3"/>
                <c:pt idx="0">
                  <c:v>Elever som missat kunskapskrav</c:v>
                </c:pt>
                <c:pt idx="1">
                  <c:v>Elever som fått särskilt stöd</c:v>
                </c:pt>
                <c:pt idx="2">
                  <c:v>Elever som ej har fullständiga betyg i åk 9</c:v>
                </c:pt>
              </c:strCache>
            </c:strRef>
          </c:cat>
          <c:val>
            <c:numRef>
              <c:f>Illustration!$I$34:$I$36</c:f>
              <c:numCache>
                <c:formatCode>General</c:formatCode>
                <c:ptCount val="3"/>
                <c:pt idx="2">
                  <c:v>156</c:v>
                </c:pt>
              </c:numCache>
            </c:numRef>
          </c:val>
          <c:extLst>
            <c:ext xmlns:c16="http://schemas.microsoft.com/office/drawing/2014/chart" uri="{C3380CC4-5D6E-409C-BE32-E72D297353CC}">
              <c16:uniqueId val="{00000015-C222-4868-8828-E690D29EC56B}"/>
            </c:ext>
          </c:extLst>
        </c:ser>
        <c:ser>
          <c:idx val="7"/>
          <c:order val="7"/>
          <c:tx>
            <c:strRef>
              <c:f>Illustration!$J$33</c:f>
              <c:strCache>
                <c:ptCount val="1"/>
                <c:pt idx="0">
                  <c:v>missat och fick inget stöd</c:v>
                </c:pt>
              </c:strCache>
            </c:strRef>
          </c:tx>
          <c:spPr>
            <a:solidFill>
              <a:srgbClr val="C00000"/>
            </a:solidFill>
            <a:ln>
              <a:noFill/>
            </a:ln>
            <a:effectLst/>
          </c:spPr>
          <c:invertIfNegative val="0"/>
          <c:dLbls>
            <c:dLbl>
              <c:idx val="2"/>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sv-SE"/>
                </a:p>
              </c:txPr>
              <c:showLegendKey val="0"/>
              <c:showVal val="0"/>
              <c:showCatName val="0"/>
              <c:showSerName val="1"/>
              <c:showPercent val="0"/>
              <c:showBubbleSize val="0"/>
              <c:extLst>
                <c:ext xmlns:c16="http://schemas.microsoft.com/office/drawing/2014/chart" uri="{C3380CC4-5D6E-409C-BE32-E72D297353CC}">
                  <c16:uniqueId val="{0000001B-C222-4868-8828-E690D29EC56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Illustration!$B$34:$B$36</c:f>
              <c:strCache>
                <c:ptCount val="3"/>
                <c:pt idx="0">
                  <c:v>Elever som missat kunskapskrav</c:v>
                </c:pt>
                <c:pt idx="1">
                  <c:v>Elever som fått särskilt stöd</c:v>
                </c:pt>
                <c:pt idx="2">
                  <c:v>Elever som ej har fullständiga betyg i åk 9</c:v>
                </c:pt>
              </c:strCache>
            </c:strRef>
          </c:cat>
          <c:val>
            <c:numRef>
              <c:f>Illustration!$J$34:$J$36</c:f>
              <c:numCache>
                <c:formatCode>General</c:formatCode>
                <c:ptCount val="3"/>
                <c:pt idx="2">
                  <c:v>298</c:v>
                </c:pt>
              </c:numCache>
            </c:numRef>
          </c:val>
          <c:extLst>
            <c:ext xmlns:c16="http://schemas.microsoft.com/office/drawing/2014/chart" uri="{C3380CC4-5D6E-409C-BE32-E72D297353CC}">
              <c16:uniqueId val="{00000016-C222-4868-8828-E690D29EC56B}"/>
            </c:ext>
          </c:extLst>
        </c:ser>
        <c:dLbls>
          <c:showLegendKey val="0"/>
          <c:showVal val="0"/>
          <c:showCatName val="0"/>
          <c:showSerName val="0"/>
          <c:showPercent val="0"/>
          <c:showBubbleSize val="0"/>
        </c:dLbls>
        <c:gapWidth val="55"/>
        <c:overlap val="100"/>
        <c:axId val="948290512"/>
        <c:axId val="948289528"/>
      </c:barChart>
      <c:catAx>
        <c:axId val="948290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948289528"/>
        <c:crosses val="autoZero"/>
        <c:auto val="1"/>
        <c:lblAlgn val="ctr"/>
        <c:lblOffset val="100"/>
        <c:noMultiLvlLbl val="0"/>
      </c:catAx>
      <c:valAx>
        <c:axId val="9482895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9482905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xdr:col>
      <xdr:colOff>91440</xdr:colOff>
      <xdr:row>1</xdr:row>
      <xdr:rowOff>30480</xdr:rowOff>
    </xdr:from>
    <xdr:to>
      <xdr:col>4</xdr:col>
      <xdr:colOff>778672</xdr:colOff>
      <xdr:row>18</xdr:row>
      <xdr:rowOff>51370</xdr:rowOff>
    </xdr:to>
    <xdr:graphicFrame macro="">
      <xdr:nvGraphicFramePr>
        <xdr:cNvPr id="7" name="Diagram 6">
          <a:extLst>
            <a:ext uri="{FF2B5EF4-FFF2-40B4-BE49-F238E27FC236}">
              <a16:creationId xmlns:a16="http://schemas.microsoft.com/office/drawing/2014/main" id="{54296B1D-3A5E-48EB-B7D3-00B2E01942C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81936</xdr:colOff>
      <xdr:row>1</xdr:row>
      <xdr:rowOff>37201</xdr:rowOff>
    </xdr:from>
    <xdr:to>
      <xdr:col>15</xdr:col>
      <xdr:colOff>255648</xdr:colOff>
      <xdr:row>18</xdr:row>
      <xdr:rowOff>77056</xdr:rowOff>
    </xdr:to>
    <xdr:graphicFrame macro="">
      <xdr:nvGraphicFramePr>
        <xdr:cNvPr id="10" name="Diagram 9">
          <a:extLst>
            <a:ext uri="{FF2B5EF4-FFF2-40B4-BE49-F238E27FC236}">
              <a16:creationId xmlns:a16="http://schemas.microsoft.com/office/drawing/2014/main" id="{3B8DD946-19A2-46C7-85C9-72B0D552AF2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365760</xdr:colOff>
      <xdr:row>4</xdr:row>
      <xdr:rowOff>44914</xdr:rowOff>
    </xdr:from>
    <xdr:to>
      <xdr:col>10</xdr:col>
      <xdr:colOff>190500</xdr:colOff>
      <xdr:row>24</xdr:row>
      <xdr:rowOff>68580</xdr:rowOff>
    </xdr:to>
    <xdr:pic>
      <xdr:nvPicPr>
        <xdr:cNvPr id="6" name="Bildobjekt 5">
          <a:extLst>
            <a:ext uri="{FF2B5EF4-FFF2-40B4-BE49-F238E27FC236}">
              <a16:creationId xmlns:a16="http://schemas.microsoft.com/office/drawing/2014/main" id="{D7A7984E-E7DC-481F-8A1A-7A2C321401B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5360" y="860254"/>
          <a:ext cx="5311140" cy="3681266"/>
        </a:xfrm>
        <a:prstGeom prst="rect">
          <a:avLst/>
        </a:prstGeom>
        <a:solidFill>
          <a:schemeClr val="bg1"/>
        </a:solidFill>
      </xdr:spPr>
    </xdr:pic>
    <xdr:clientData/>
  </xdr:twoCellAnchor>
  <xdr:twoCellAnchor editAs="oneCell">
    <xdr:from>
      <xdr:col>11</xdr:col>
      <xdr:colOff>304800</xdr:colOff>
      <xdr:row>3</xdr:row>
      <xdr:rowOff>181640</xdr:rowOff>
    </xdr:from>
    <xdr:to>
      <xdr:col>20</xdr:col>
      <xdr:colOff>251460</xdr:colOff>
      <xdr:row>23</xdr:row>
      <xdr:rowOff>167640</xdr:rowOff>
    </xdr:to>
    <xdr:pic>
      <xdr:nvPicPr>
        <xdr:cNvPr id="7" name="Bildobjekt 6">
          <a:extLst>
            <a:ext uri="{FF2B5EF4-FFF2-40B4-BE49-F238E27FC236}">
              <a16:creationId xmlns:a16="http://schemas.microsoft.com/office/drawing/2014/main" id="{DC48F42D-799C-4175-AC57-34F2A50A6AE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10400" y="814100"/>
          <a:ext cx="5433060" cy="3643600"/>
        </a:xfrm>
        <a:prstGeom prst="rect">
          <a:avLst/>
        </a:prstGeom>
        <a:solidFill>
          <a:schemeClr val="bg1"/>
        </a:solidFill>
      </xdr:spPr>
    </xdr:pic>
    <xdr:clientData/>
  </xdr:twoCellAnchor>
  <xdr:twoCellAnchor editAs="oneCell">
    <xdr:from>
      <xdr:col>1</xdr:col>
      <xdr:colOff>312420</xdr:colOff>
      <xdr:row>24</xdr:row>
      <xdr:rowOff>160020</xdr:rowOff>
    </xdr:from>
    <xdr:to>
      <xdr:col>10</xdr:col>
      <xdr:colOff>260469</xdr:colOff>
      <xdr:row>47</xdr:row>
      <xdr:rowOff>15240</xdr:rowOff>
    </xdr:to>
    <xdr:pic>
      <xdr:nvPicPr>
        <xdr:cNvPr id="8" name="Bildobjekt 7">
          <a:extLst>
            <a:ext uri="{FF2B5EF4-FFF2-40B4-BE49-F238E27FC236}">
              <a16:creationId xmlns:a16="http://schemas.microsoft.com/office/drawing/2014/main" id="{F2D4F61A-E70D-4879-ADED-A2F04C3CB832}"/>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22020" y="4632960"/>
          <a:ext cx="5434449" cy="4061460"/>
        </a:xfrm>
        <a:prstGeom prst="rect">
          <a:avLst/>
        </a:prstGeom>
        <a:solidFill>
          <a:schemeClr val="bg1"/>
        </a:solidFill>
      </xdr:spPr>
    </xdr:pic>
    <xdr:clientData/>
  </xdr:twoCellAnchor>
  <xdr:twoCellAnchor editAs="oneCell">
    <xdr:from>
      <xdr:col>11</xdr:col>
      <xdr:colOff>167640</xdr:colOff>
      <xdr:row>25</xdr:row>
      <xdr:rowOff>165946</xdr:rowOff>
    </xdr:from>
    <xdr:to>
      <xdr:col>20</xdr:col>
      <xdr:colOff>121920</xdr:colOff>
      <xdr:row>46</xdr:row>
      <xdr:rowOff>53339</xdr:rowOff>
    </xdr:to>
    <xdr:pic>
      <xdr:nvPicPr>
        <xdr:cNvPr id="9" name="Bildobjekt 8">
          <a:extLst>
            <a:ext uri="{FF2B5EF4-FFF2-40B4-BE49-F238E27FC236}">
              <a16:creationId xmlns:a16="http://schemas.microsoft.com/office/drawing/2014/main" id="{85D4E221-3E41-4B33-AF46-6925FF87F03D}"/>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873240" y="4821766"/>
          <a:ext cx="5440680" cy="3727873"/>
        </a:xfrm>
        <a:prstGeom prst="rect">
          <a:avLst/>
        </a:prstGeom>
        <a:solidFill>
          <a:schemeClr val="bg1"/>
        </a:solidFill>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skolverket.se/skolutveckling/statistik/arkiverade-statistiknyheter/statistik/2018-08-28-de-flesta-uppnar-godkanda-betyg-i-arskurs-6-och-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A1E223-1050-42E8-A8F0-3DF781C4E536}">
  <sheetPr>
    <tabColor theme="8"/>
    <pageSetUpPr fitToPage="1"/>
  </sheetPr>
  <dimension ref="A1:T656"/>
  <sheetViews>
    <sheetView tabSelected="1" zoomScale="80" zoomScaleNormal="80" workbookViewId="0">
      <selection activeCell="E15" sqref="E15"/>
    </sheetView>
  </sheetViews>
  <sheetFormatPr defaultRowHeight="14.4" outlineLevelCol="1" x14ac:dyDescent="0.3"/>
  <cols>
    <col min="1" max="2" width="8.88671875" style="31"/>
    <col min="3" max="3" width="24.5546875" style="31" customWidth="1"/>
    <col min="4" max="4" width="21.109375" style="10" customWidth="1"/>
    <col min="5" max="5" width="12.44140625" style="10" customWidth="1"/>
    <col min="6" max="6" width="14.44140625" style="10" customWidth="1"/>
    <col min="7" max="7" width="18.88671875" style="10" customWidth="1"/>
    <col min="8" max="8" width="26.6640625" style="10" customWidth="1"/>
    <col min="9" max="9" width="11.6640625" style="10" bestFit="1" customWidth="1"/>
    <col min="10" max="10" width="15.21875" style="10" customWidth="1"/>
    <col min="11" max="11" width="16.44140625" style="10" bestFit="1" customWidth="1"/>
    <col min="12" max="12" width="3.6640625" style="10" customWidth="1"/>
    <col min="13" max="15" width="8.88671875" style="10" hidden="1" customWidth="1" outlineLevel="1"/>
    <col min="16" max="16" width="8.88671875" style="10" collapsed="1"/>
    <col min="17" max="17" width="15.6640625" style="31" customWidth="1"/>
    <col min="18" max="18" width="13.33203125" style="31" customWidth="1"/>
    <col min="19" max="19" width="12.88671875" style="31" customWidth="1"/>
    <col min="20" max="20" width="15.21875" style="31" customWidth="1"/>
    <col min="21" max="16384" width="8.88671875" style="31"/>
  </cols>
  <sheetData>
    <row r="1" spans="1:20" x14ac:dyDescent="0.3">
      <c r="C1" s="31" t="s">
        <v>301</v>
      </c>
    </row>
    <row r="2" spans="1:20" ht="21" x14ac:dyDescent="0.4">
      <c r="B2" s="36" t="s">
        <v>280</v>
      </c>
    </row>
    <row r="3" spans="1:20" ht="18" x14ac:dyDescent="0.35">
      <c r="B3" s="37" t="s">
        <v>281</v>
      </c>
    </row>
    <row r="4" spans="1:20" x14ac:dyDescent="0.3">
      <c r="B4" s="38" t="s">
        <v>282</v>
      </c>
    </row>
    <row r="5" spans="1:20" x14ac:dyDescent="0.3">
      <c r="B5" s="38" t="s">
        <v>283</v>
      </c>
    </row>
    <row r="7" spans="1:20" x14ac:dyDescent="0.3">
      <c r="B7" s="31" t="s">
        <v>286</v>
      </c>
    </row>
    <row r="8" spans="1:20" x14ac:dyDescent="0.3">
      <c r="B8" s="31" t="s">
        <v>288</v>
      </c>
    </row>
    <row r="11" spans="1:20" x14ac:dyDescent="0.3">
      <c r="B11" s="40" t="s">
        <v>291</v>
      </c>
      <c r="C11" s="41" t="s">
        <v>252</v>
      </c>
      <c r="D11" s="42" t="s">
        <v>1</v>
      </c>
      <c r="E11" s="110" t="s">
        <v>253</v>
      </c>
      <c r="F11" s="111"/>
      <c r="G11" s="43" t="s">
        <v>1</v>
      </c>
      <c r="H11" s="44" t="s">
        <v>255</v>
      </c>
      <c r="I11" s="112" t="s">
        <v>266</v>
      </c>
      <c r="J11" s="113"/>
      <c r="K11" s="113"/>
      <c r="L11" s="45"/>
      <c r="M11" s="104" t="s">
        <v>272</v>
      </c>
      <c r="N11" s="105"/>
      <c r="O11" s="105"/>
      <c r="P11" s="106"/>
      <c r="Q11" s="98" t="s">
        <v>278</v>
      </c>
      <c r="R11" s="99"/>
      <c r="S11" s="99"/>
      <c r="T11" s="100"/>
    </row>
    <row r="12" spans="1:20" x14ac:dyDescent="0.3">
      <c r="B12" s="46" t="s">
        <v>292</v>
      </c>
      <c r="C12" s="47"/>
      <c r="D12" s="42" t="s">
        <v>300</v>
      </c>
      <c r="E12" s="114" t="s">
        <v>287</v>
      </c>
      <c r="F12" s="115"/>
      <c r="G12" s="48" t="s">
        <v>257</v>
      </c>
      <c r="H12" s="34" t="s">
        <v>256</v>
      </c>
      <c r="I12" s="116" t="s">
        <v>274</v>
      </c>
      <c r="J12" s="117"/>
      <c r="K12" s="117"/>
      <c r="L12" s="49"/>
      <c r="M12" s="107" t="s">
        <v>273</v>
      </c>
      <c r="N12" s="108"/>
      <c r="O12" s="108"/>
      <c r="P12" s="109"/>
      <c r="Q12" s="101" t="s">
        <v>279</v>
      </c>
      <c r="R12" s="102"/>
      <c r="S12" s="102"/>
      <c r="T12" s="103"/>
    </row>
    <row r="13" spans="1:20" ht="26.4" x14ac:dyDescent="0.3">
      <c r="B13" s="50" t="s">
        <v>275</v>
      </c>
      <c r="C13" s="51" t="s">
        <v>9</v>
      </c>
      <c r="D13" s="52" t="s">
        <v>2</v>
      </c>
      <c r="E13" s="53" t="s">
        <v>2</v>
      </c>
      <c r="F13" s="15" t="s">
        <v>254</v>
      </c>
      <c r="G13" s="54" t="s">
        <v>2</v>
      </c>
      <c r="H13" s="32" t="s">
        <v>254</v>
      </c>
      <c r="I13" s="55" t="s">
        <v>293</v>
      </c>
      <c r="J13" s="56" t="s">
        <v>294</v>
      </c>
      <c r="K13" s="56" t="s">
        <v>295</v>
      </c>
      <c r="L13" s="57"/>
      <c r="M13" s="32" t="s">
        <v>268</v>
      </c>
      <c r="N13" s="32" t="s">
        <v>269</v>
      </c>
      <c r="O13" s="32" t="s">
        <v>270</v>
      </c>
      <c r="P13" s="32" t="s">
        <v>271</v>
      </c>
      <c r="Q13" s="58" t="s">
        <v>296</v>
      </c>
      <c r="R13" s="59" t="s">
        <v>297</v>
      </c>
      <c r="S13" s="59" t="s">
        <v>298</v>
      </c>
      <c r="T13" s="60" t="s">
        <v>299</v>
      </c>
    </row>
    <row r="14" spans="1:20" x14ac:dyDescent="0.3">
      <c r="A14" s="39" t="s">
        <v>284</v>
      </c>
      <c r="B14" s="61">
        <v>1</v>
      </c>
      <c r="C14" s="71" t="s">
        <v>227</v>
      </c>
      <c r="D14" s="126">
        <v>72</v>
      </c>
      <c r="E14" s="61">
        <v>51</v>
      </c>
      <c r="F14" s="63">
        <v>0.71</v>
      </c>
      <c r="G14" s="64">
        <v>0</v>
      </c>
      <c r="H14" s="63">
        <v>0</v>
      </c>
      <c r="I14" s="65">
        <v>31</v>
      </c>
      <c r="J14" s="66">
        <v>20</v>
      </c>
      <c r="K14" s="67">
        <v>0.61</v>
      </c>
      <c r="L14" s="68"/>
      <c r="M14" s="10">
        <v>1</v>
      </c>
      <c r="N14" s="10">
        <v>1</v>
      </c>
      <c r="O14" s="10">
        <v>9</v>
      </c>
      <c r="P14" s="127">
        <f>SUM(M14:O14)</f>
        <v>11</v>
      </c>
      <c r="Q14" s="61" t="s">
        <v>276</v>
      </c>
      <c r="R14" s="69" t="s">
        <v>267</v>
      </c>
      <c r="S14" s="69" t="s">
        <v>267</v>
      </c>
      <c r="T14" s="70" t="s">
        <v>267</v>
      </c>
    </row>
    <row r="15" spans="1:20" x14ac:dyDescent="0.3">
      <c r="B15" s="61">
        <v>2</v>
      </c>
      <c r="C15" s="71" t="s">
        <v>177</v>
      </c>
      <c r="D15" s="126">
        <v>132</v>
      </c>
      <c r="E15" s="61">
        <v>43</v>
      </c>
      <c r="F15" s="63">
        <v>0.33</v>
      </c>
      <c r="G15" s="64">
        <v>0</v>
      </c>
      <c r="H15" s="63">
        <v>0</v>
      </c>
      <c r="I15" s="65">
        <v>28</v>
      </c>
      <c r="J15" s="66">
        <v>15</v>
      </c>
      <c r="K15" s="67">
        <v>0.65</v>
      </c>
      <c r="L15" s="68"/>
      <c r="M15" s="10">
        <v>9</v>
      </c>
      <c r="N15" s="10">
        <v>1</v>
      </c>
      <c r="O15" s="10">
        <v>5</v>
      </c>
      <c r="P15" s="127">
        <f>SUM(M15:O15)</f>
        <v>15</v>
      </c>
      <c r="Q15" s="61" t="s">
        <v>276</v>
      </c>
      <c r="R15" s="69" t="s">
        <v>267</v>
      </c>
      <c r="S15" s="69" t="s">
        <v>267</v>
      </c>
      <c r="T15" s="70" t="s">
        <v>267</v>
      </c>
    </row>
    <row r="16" spans="1:20" x14ac:dyDescent="0.3">
      <c r="B16" s="61">
        <v>3</v>
      </c>
      <c r="C16" s="71" t="s">
        <v>114</v>
      </c>
      <c r="D16" s="126">
        <v>72</v>
      </c>
      <c r="E16" s="61">
        <v>20</v>
      </c>
      <c r="F16" s="63">
        <v>0.28000000000000003</v>
      </c>
      <c r="G16" s="64">
        <v>0</v>
      </c>
      <c r="H16" s="63">
        <v>0</v>
      </c>
      <c r="I16" s="65">
        <v>20</v>
      </c>
      <c r="J16" s="66">
        <v>0</v>
      </c>
      <c r="K16" s="67">
        <v>1</v>
      </c>
      <c r="L16" s="68"/>
      <c r="M16" s="10">
        <v>14</v>
      </c>
      <c r="N16" s="10">
        <v>1</v>
      </c>
      <c r="O16" s="10">
        <v>1</v>
      </c>
      <c r="P16" s="127">
        <f>SUM(M16:O16)</f>
        <v>16</v>
      </c>
      <c r="Q16" s="61" t="s">
        <v>276</v>
      </c>
      <c r="R16" s="69" t="s">
        <v>267</v>
      </c>
      <c r="S16" s="69" t="s">
        <v>267</v>
      </c>
      <c r="T16" s="70" t="s">
        <v>267</v>
      </c>
    </row>
    <row r="17" spans="2:20" x14ac:dyDescent="0.3">
      <c r="B17" s="61">
        <v>4</v>
      </c>
      <c r="C17" s="71" t="s">
        <v>26</v>
      </c>
      <c r="D17" s="126">
        <v>114</v>
      </c>
      <c r="E17" s="61">
        <v>33</v>
      </c>
      <c r="F17" s="63">
        <v>0.28999999999999998</v>
      </c>
      <c r="G17" s="64">
        <v>0</v>
      </c>
      <c r="H17" s="63">
        <v>0</v>
      </c>
      <c r="I17" s="65">
        <v>23</v>
      </c>
      <c r="J17" s="66">
        <v>10</v>
      </c>
      <c r="K17" s="67">
        <v>0.7</v>
      </c>
      <c r="L17" s="68"/>
      <c r="M17" s="10">
        <v>13</v>
      </c>
      <c r="N17" s="10">
        <v>1</v>
      </c>
      <c r="O17" s="10">
        <v>3</v>
      </c>
      <c r="P17" s="127">
        <f>SUM(M17:O17)</f>
        <v>17</v>
      </c>
      <c r="Q17" s="61" t="s">
        <v>276</v>
      </c>
      <c r="R17" s="69" t="s">
        <v>267</v>
      </c>
      <c r="S17" s="69" t="s">
        <v>267</v>
      </c>
      <c r="T17" s="70" t="s">
        <v>267</v>
      </c>
    </row>
    <row r="18" spans="2:20" x14ac:dyDescent="0.3">
      <c r="B18" s="61">
        <v>5</v>
      </c>
      <c r="C18" s="71" t="s">
        <v>197</v>
      </c>
      <c r="D18" s="126">
        <v>103</v>
      </c>
      <c r="E18" s="61">
        <v>27</v>
      </c>
      <c r="F18" s="63">
        <v>0.26</v>
      </c>
      <c r="G18" s="64">
        <v>0</v>
      </c>
      <c r="H18" s="63">
        <v>0</v>
      </c>
      <c r="I18" s="65">
        <v>27</v>
      </c>
      <c r="J18" s="66">
        <v>0</v>
      </c>
      <c r="K18" s="67">
        <v>1</v>
      </c>
      <c r="L18" s="68"/>
      <c r="M18" s="10">
        <v>16</v>
      </c>
      <c r="N18" s="10">
        <v>1</v>
      </c>
      <c r="O18" s="10">
        <v>1</v>
      </c>
      <c r="P18" s="127">
        <f>SUM(M18:O18)</f>
        <v>18</v>
      </c>
      <c r="Q18" s="61" t="s">
        <v>276</v>
      </c>
      <c r="R18" s="69" t="s">
        <v>267</v>
      </c>
      <c r="S18" s="69" t="s">
        <v>267</v>
      </c>
      <c r="T18" s="70" t="s">
        <v>267</v>
      </c>
    </row>
    <row r="19" spans="2:20" x14ac:dyDescent="0.3">
      <c r="B19" s="61">
        <v>6</v>
      </c>
      <c r="C19" s="71" t="s">
        <v>22</v>
      </c>
      <c r="D19" s="126">
        <v>105</v>
      </c>
      <c r="E19" s="61">
        <v>39</v>
      </c>
      <c r="F19" s="11">
        <v>0.37</v>
      </c>
      <c r="G19" s="64">
        <v>0</v>
      </c>
      <c r="H19" s="11">
        <v>0</v>
      </c>
      <c r="I19" s="65">
        <v>22</v>
      </c>
      <c r="J19" s="66">
        <v>17</v>
      </c>
      <c r="K19" s="67">
        <v>0.56000000000000005</v>
      </c>
      <c r="L19" s="67"/>
      <c r="M19" s="10">
        <v>5</v>
      </c>
      <c r="N19" s="10">
        <v>1</v>
      </c>
      <c r="O19" s="10">
        <v>14</v>
      </c>
      <c r="P19" s="127">
        <f>SUM(M19:O19)</f>
        <v>20</v>
      </c>
      <c r="Q19" s="61" t="s">
        <v>276</v>
      </c>
      <c r="R19" s="10" t="s">
        <v>267</v>
      </c>
      <c r="S19" s="10" t="s">
        <v>267</v>
      </c>
      <c r="T19" s="70" t="s">
        <v>267</v>
      </c>
    </row>
    <row r="20" spans="2:20" x14ac:dyDescent="0.3">
      <c r="B20" s="61">
        <v>7</v>
      </c>
      <c r="C20" s="31" t="s">
        <v>42</v>
      </c>
      <c r="D20" s="126">
        <v>183</v>
      </c>
      <c r="E20" s="61">
        <v>48</v>
      </c>
      <c r="F20" s="11">
        <v>0.26</v>
      </c>
      <c r="G20" s="64">
        <v>0</v>
      </c>
      <c r="H20" s="11">
        <v>0</v>
      </c>
      <c r="I20" s="65">
        <v>32</v>
      </c>
      <c r="J20" s="66">
        <v>16</v>
      </c>
      <c r="K20" s="67">
        <v>0.67</v>
      </c>
      <c r="L20" s="13"/>
      <c r="M20" s="10">
        <v>16</v>
      </c>
      <c r="N20" s="10">
        <v>1</v>
      </c>
      <c r="O20" s="10">
        <v>4</v>
      </c>
      <c r="P20" s="127">
        <f>SUM(M20:O20)</f>
        <v>21</v>
      </c>
      <c r="Q20" s="61" t="s">
        <v>276</v>
      </c>
      <c r="R20" s="10" t="s">
        <v>267</v>
      </c>
      <c r="S20" s="10" t="s">
        <v>267</v>
      </c>
      <c r="T20" s="70" t="s">
        <v>267</v>
      </c>
    </row>
    <row r="21" spans="2:20" x14ac:dyDescent="0.3">
      <c r="B21" s="61">
        <v>8</v>
      </c>
      <c r="C21" s="31" t="s">
        <v>216</v>
      </c>
      <c r="D21" s="126">
        <v>151</v>
      </c>
      <c r="E21" s="61">
        <v>55</v>
      </c>
      <c r="F21" s="11">
        <v>0.36</v>
      </c>
      <c r="G21" s="64">
        <v>10</v>
      </c>
      <c r="H21" s="11">
        <v>0.18</v>
      </c>
      <c r="I21" s="65">
        <v>28</v>
      </c>
      <c r="J21" s="66">
        <v>17</v>
      </c>
      <c r="K21" s="67">
        <v>0.62</v>
      </c>
      <c r="L21" s="13"/>
      <c r="M21" s="10">
        <v>6</v>
      </c>
      <c r="N21" s="10">
        <v>7</v>
      </c>
      <c r="O21" s="10">
        <v>8</v>
      </c>
      <c r="P21" s="127">
        <f>SUM(M21:O21)</f>
        <v>21</v>
      </c>
      <c r="Q21" s="61" t="s">
        <v>277</v>
      </c>
      <c r="R21" s="10">
        <v>0</v>
      </c>
      <c r="S21" s="10">
        <v>10</v>
      </c>
      <c r="T21" s="70">
        <v>0</v>
      </c>
    </row>
    <row r="22" spans="2:20" x14ac:dyDescent="0.3">
      <c r="B22" s="61">
        <v>9</v>
      </c>
      <c r="C22" s="71" t="s">
        <v>218</v>
      </c>
      <c r="D22" s="126">
        <v>73</v>
      </c>
      <c r="E22" s="61">
        <v>31</v>
      </c>
      <c r="F22" s="11">
        <v>0.42</v>
      </c>
      <c r="G22" s="64">
        <v>0</v>
      </c>
      <c r="H22" s="11">
        <v>0</v>
      </c>
      <c r="I22" s="65">
        <v>16</v>
      </c>
      <c r="J22" s="66">
        <v>15</v>
      </c>
      <c r="K22" s="67">
        <v>0.52</v>
      </c>
      <c r="L22" s="67"/>
      <c r="M22" s="10">
        <v>3</v>
      </c>
      <c r="N22" s="10">
        <v>1</v>
      </c>
      <c r="O22" s="10">
        <v>18</v>
      </c>
      <c r="P22" s="127">
        <f>SUM(M22:O22)</f>
        <v>22</v>
      </c>
      <c r="Q22" s="61" t="s">
        <v>276</v>
      </c>
      <c r="R22" s="10" t="s">
        <v>267</v>
      </c>
      <c r="S22" s="10" t="s">
        <v>267</v>
      </c>
      <c r="T22" s="70" t="s">
        <v>267</v>
      </c>
    </row>
    <row r="23" spans="2:20" x14ac:dyDescent="0.3">
      <c r="B23" s="61">
        <v>10</v>
      </c>
      <c r="C23" s="31" t="s">
        <v>57</v>
      </c>
      <c r="D23" s="126">
        <v>108</v>
      </c>
      <c r="E23" s="61">
        <v>31</v>
      </c>
      <c r="F23" s="11">
        <v>0.28999999999999998</v>
      </c>
      <c r="G23" s="64">
        <v>0</v>
      </c>
      <c r="H23" s="11">
        <v>0</v>
      </c>
      <c r="I23" s="65">
        <v>19</v>
      </c>
      <c r="J23" s="66">
        <v>12</v>
      </c>
      <c r="K23" s="67">
        <v>0.61</v>
      </c>
      <c r="L23" s="13"/>
      <c r="M23" s="10">
        <v>13</v>
      </c>
      <c r="N23" s="10">
        <v>1</v>
      </c>
      <c r="O23" s="10">
        <v>9</v>
      </c>
      <c r="P23" s="127">
        <f>SUM(M23:O23)</f>
        <v>23</v>
      </c>
      <c r="Q23" s="61" t="s">
        <v>276</v>
      </c>
      <c r="R23" s="10" t="s">
        <v>267</v>
      </c>
      <c r="S23" s="10" t="s">
        <v>267</v>
      </c>
      <c r="T23" s="70" t="s">
        <v>267</v>
      </c>
    </row>
    <row r="24" spans="2:20" x14ac:dyDescent="0.3">
      <c r="B24" s="61">
        <v>11</v>
      </c>
      <c r="C24" s="31" t="s">
        <v>67</v>
      </c>
      <c r="D24" s="126">
        <v>81</v>
      </c>
      <c r="E24" s="61">
        <v>26</v>
      </c>
      <c r="F24" s="11">
        <v>0.32</v>
      </c>
      <c r="G24" s="64">
        <v>0</v>
      </c>
      <c r="H24" s="11">
        <v>0</v>
      </c>
      <c r="I24" s="65">
        <v>15</v>
      </c>
      <c r="J24" s="66">
        <v>11</v>
      </c>
      <c r="K24" s="67">
        <v>0.57999999999999996</v>
      </c>
      <c r="L24" s="13"/>
      <c r="M24" s="10">
        <v>10</v>
      </c>
      <c r="N24" s="10">
        <v>1</v>
      </c>
      <c r="O24" s="10">
        <v>12</v>
      </c>
      <c r="P24" s="127">
        <f>SUM(M24:O24)</f>
        <v>23</v>
      </c>
      <c r="Q24" s="61" t="s">
        <v>276</v>
      </c>
      <c r="R24" s="10" t="s">
        <v>267</v>
      </c>
      <c r="S24" s="10" t="s">
        <v>267</v>
      </c>
      <c r="T24" s="70" t="s">
        <v>267</v>
      </c>
    </row>
    <row r="25" spans="2:20" x14ac:dyDescent="0.3">
      <c r="B25" s="61">
        <v>12</v>
      </c>
      <c r="C25" s="31" t="s">
        <v>194</v>
      </c>
      <c r="D25" s="126">
        <v>162</v>
      </c>
      <c r="E25" s="61">
        <v>43</v>
      </c>
      <c r="F25" s="11">
        <v>0.27</v>
      </c>
      <c r="G25" s="64">
        <v>0</v>
      </c>
      <c r="H25" s="11">
        <v>0</v>
      </c>
      <c r="I25" s="65">
        <v>27</v>
      </c>
      <c r="J25" s="66">
        <v>16</v>
      </c>
      <c r="K25" s="67">
        <v>0.63</v>
      </c>
      <c r="L25" s="13"/>
      <c r="M25" s="10">
        <v>15</v>
      </c>
      <c r="N25" s="10">
        <v>1</v>
      </c>
      <c r="O25" s="10">
        <v>7</v>
      </c>
      <c r="P25" s="127">
        <f>SUM(M25:O25)</f>
        <v>23</v>
      </c>
      <c r="Q25" s="61" t="s">
        <v>276</v>
      </c>
      <c r="R25" s="10" t="s">
        <v>267</v>
      </c>
      <c r="S25" s="10" t="s">
        <v>267</v>
      </c>
      <c r="T25" s="70" t="s">
        <v>267</v>
      </c>
    </row>
    <row r="26" spans="2:20" x14ac:dyDescent="0.3">
      <c r="B26" s="61">
        <v>13</v>
      </c>
      <c r="C26" s="31" t="s">
        <v>27</v>
      </c>
      <c r="D26" s="126">
        <v>142</v>
      </c>
      <c r="E26" s="61">
        <v>46</v>
      </c>
      <c r="F26" s="11">
        <v>0.32</v>
      </c>
      <c r="G26" s="64">
        <v>0</v>
      </c>
      <c r="H26" s="11">
        <v>0</v>
      </c>
      <c r="I26" s="65">
        <v>26</v>
      </c>
      <c r="J26" s="66">
        <v>20</v>
      </c>
      <c r="K26" s="67">
        <v>0.56999999999999995</v>
      </c>
      <c r="L26" s="13"/>
      <c r="M26" s="10">
        <v>10</v>
      </c>
      <c r="N26" s="10">
        <v>1</v>
      </c>
      <c r="O26" s="10">
        <v>13</v>
      </c>
      <c r="P26" s="127">
        <f>SUM(M26:O26)</f>
        <v>24</v>
      </c>
      <c r="Q26" s="61" t="s">
        <v>276</v>
      </c>
      <c r="R26" s="10" t="s">
        <v>267</v>
      </c>
      <c r="S26" s="10" t="s">
        <v>267</v>
      </c>
      <c r="T26" s="70" t="s">
        <v>267</v>
      </c>
    </row>
    <row r="27" spans="2:20" x14ac:dyDescent="0.3">
      <c r="B27" s="61">
        <v>14</v>
      </c>
      <c r="C27" s="31" t="s">
        <v>59</v>
      </c>
      <c r="D27" s="126">
        <v>138</v>
      </c>
      <c r="E27" s="61">
        <v>43</v>
      </c>
      <c r="F27" s="11">
        <v>0.31</v>
      </c>
      <c r="G27" s="64">
        <v>0</v>
      </c>
      <c r="H27" s="11">
        <v>0</v>
      </c>
      <c r="I27" s="65">
        <v>25</v>
      </c>
      <c r="J27" s="66">
        <v>18</v>
      </c>
      <c r="K27" s="67">
        <v>0.57999999999999996</v>
      </c>
      <c r="L27" s="13"/>
      <c r="M27" s="10">
        <v>11</v>
      </c>
      <c r="N27" s="10">
        <v>1</v>
      </c>
      <c r="O27" s="10">
        <v>12</v>
      </c>
      <c r="P27" s="127">
        <f>SUM(M27:O27)</f>
        <v>24</v>
      </c>
      <c r="Q27" s="61" t="s">
        <v>276</v>
      </c>
      <c r="R27" s="10" t="s">
        <v>267</v>
      </c>
      <c r="S27" s="10" t="s">
        <v>267</v>
      </c>
      <c r="T27" s="70" t="s">
        <v>267</v>
      </c>
    </row>
    <row r="28" spans="2:20" x14ac:dyDescent="0.3">
      <c r="B28" s="61">
        <v>15</v>
      </c>
      <c r="C28" s="31" t="s">
        <v>163</v>
      </c>
      <c r="D28" s="126">
        <v>168</v>
      </c>
      <c r="E28" s="61">
        <v>40</v>
      </c>
      <c r="F28" s="11">
        <v>0.24</v>
      </c>
      <c r="G28" s="64">
        <v>0</v>
      </c>
      <c r="H28" s="11">
        <v>0</v>
      </c>
      <c r="I28" s="65">
        <v>26</v>
      </c>
      <c r="J28" s="66">
        <v>14</v>
      </c>
      <c r="K28" s="67">
        <v>0.65</v>
      </c>
      <c r="L28" s="13"/>
      <c r="M28" s="10">
        <v>18</v>
      </c>
      <c r="N28" s="10">
        <v>1</v>
      </c>
      <c r="O28" s="10">
        <v>5</v>
      </c>
      <c r="P28" s="127">
        <f>SUM(M28:O28)</f>
        <v>24</v>
      </c>
      <c r="Q28" s="61" t="s">
        <v>276</v>
      </c>
      <c r="R28" s="10" t="s">
        <v>267</v>
      </c>
      <c r="S28" s="10" t="s">
        <v>267</v>
      </c>
      <c r="T28" s="70" t="s">
        <v>267</v>
      </c>
    </row>
    <row r="29" spans="2:20" x14ac:dyDescent="0.3">
      <c r="B29" s="61">
        <v>16</v>
      </c>
      <c r="C29" s="31" t="s">
        <v>192</v>
      </c>
      <c r="D29" s="126">
        <v>90</v>
      </c>
      <c r="E29" s="61">
        <v>27</v>
      </c>
      <c r="F29" s="11">
        <v>0.3</v>
      </c>
      <c r="G29" s="64">
        <v>0</v>
      </c>
      <c r="H29" s="11">
        <v>0</v>
      </c>
      <c r="I29" s="65">
        <v>16</v>
      </c>
      <c r="J29" s="66">
        <v>11</v>
      </c>
      <c r="K29" s="67">
        <v>0.59</v>
      </c>
      <c r="L29" s="13"/>
      <c r="M29" s="10">
        <v>12</v>
      </c>
      <c r="N29" s="10">
        <v>1</v>
      </c>
      <c r="O29" s="10">
        <v>11</v>
      </c>
      <c r="P29" s="127">
        <f>SUM(M29:O29)</f>
        <v>24</v>
      </c>
      <c r="Q29" s="61" t="s">
        <v>276</v>
      </c>
      <c r="R29" s="10" t="s">
        <v>267</v>
      </c>
      <c r="S29" s="10" t="s">
        <v>267</v>
      </c>
      <c r="T29" s="70" t="s">
        <v>267</v>
      </c>
    </row>
    <row r="30" spans="2:20" x14ac:dyDescent="0.3">
      <c r="B30" s="61">
        <v>17</v>
      </c>
      <c r="C30" s="31" t="s">
        <v>175</v>
      </c>
      <c r="D30" s="126">
        <v>212</v>
      </c>
      <c r="E30" s="61">
        <v>69</v>
      </c>
      <c r="F30" s="11">
        <v>0.33</v>
      </c>
      <c r="G30" s="64">
        <v>0</v>
      </c>
      <c r="H30" s="11">
        <v>0</v>
      </c>
      <c r="I30" s="65">
        <v>38</v>
      </c>
      <c r="J30" s="66">
        <v>31</v>
      </c>
      <c r="K30" s="67">
        <v>0.55000000000000004</v>
      </c>
      <c r="L30" s="13"/>
      <c r="M30" s="10">
        <v>9</v>
      </c>
      <c r="N30" s="10">
        <v>1</v>
      </c>
      <c r="O30" s="10">
        <v>15</v>
      </c>
      <c r="P30" s="127">
        <f>SUM(M30:O30)</f>
        <v>25</v>
      </c>
      <c r="Q30" s="61" t="s">
        <v>276</v>
      </c>
      <c r="R30" s="10" t="s">
        <v>267</v>
      </c>
      <c r="S30" s="10" t="s">
        <v>267</v>
      </c>
      <c r="T30" s="70" t="s">
        <v>267</v>
      </c>
    </row>
    <row r="31" spans="2:20" x14ac:dyDescent="0.3">
      <c r="B31" s="61">
        <v>18</v>
      </c>
      <c r="C31" s="71" t="s">
        <v>48</v>
      </c>
      <c r="D31" s="126">
        <v>88</v>
      </c>
      <c r="E31" s="61">
        <v>31</v>
      </c>
      <c r="F31" s="11">
        <v>0.35</v>
      </c>
      <c r="G31" s="64">
        <v>0</v>
      </c>
      <c r="H31" s="11">
        <v>0</v>
      </c>
      <c r="I31" s="65">
        <v>16</v>
      </c>
      <c r="J31" s="66">
        <v>15</v>
      </c>
      <c r="K31" s="67">
        <v>0.52</v>
      </c>
      <c r="L31" s="67"/>
      <c r="M31" s="10">
        <v>7</v>
      </c>
      <c r="N31" s="10">
        <v>1</v>
      </c>
      <c r="O31" s="10">
        <v>18</v>
      </c>
      <c r="P31" s="127">
        <f>SUM(M31:O31)</f>
        <v>26</v>
      </c>
      <c r="Q31" s="61" t="s">
        <v>276</v>
      </c>
      <c r="R31" s="10" t="s">
        <v>267</v>
      </c>
      <c r="S31" s="10" t="s">
        <v>267</v>
      </c>
      <c r="T31" s="70" t="s">
        <v>267</v>
      </c>
    </row>
    <row r="32" spans="2:20" x14ac:dyDescent="0.3">
      <c r="B32" s="61">
        <v>19</v>
      </c>
      <c r="C32" s="71" t="s">
        <v>127</v>
      </c>
      <c r="D32" s="126">
        <v>88</v>
      </c>
      <c r="E32" s="61">
        <v>16</v>
      </c>
      <c r="F32" s="11">
        <v>0.18</v>
      </c>
      <c r="G32" s="64">
        <v>0</v>
      </c>
      <c r="H32" s="11">
        <v>0</v>
      </c>
      <c r="I32" s="65">
        <v>16</v>
      </c>
      <c r="J32" s="66">
        <v>0</v>
      </c>
      <c r="K32" s="67">
        <v>1</v>
      </c>
      <c r="L32" s="67"/>
      <c r="M32" s="10">
        <v>24</v>
      </c>
      <c r="N32" s="10">
        <v>1</v>
      </c>
      <c r="O32" s="10">
        <v>1</v>
      </c>
      <c r="P32" s="127">
        <f>SUM(M32:O32)</f>
        <v>26</v>
      </c>
      <c r="Q32" s="61" t="s">
        <v>276</v>
      </c>
      <c r="R32" s="10" t="s">
        <v>267</v>
      </c>
      <c r="S32" s="10" t="s">
        <v>267</v>
      </c>
      <c r="T32" s="70" t="s">
        <v>267</v>
      </c>
    </row>
    <row r="33" spans="2:20" x14ac:dyDescent="0.3">
      <c r="B33" s="61">
        <v>20</v>
      </c>
      <c r="C33" s="71" t="s">
        <v>20</v>
      </c>
      <c r="D33" s="126">
        <v>82</v>
      </c>
      <c r="E33" s="61">
        <v>14</v>
      </c>
      <c r="F33" s="11">
        <v>0.17</v>
      </c>
      <c r="G33" s="64">
        <v>0</v>
      </c>
      <c r="H33" s="11">
        <v>0</v>
      </c>
      <c r="I33" s="65">
        <v>14</v>
      </c>
      <c r="J33" s="66">
        <v>0</v>
      </c>
      <c r="K33" s="67">
        <v>1</v>
      </c>
      <c r="L33" s="67"/>
      <c r="M33" s="10">
        <v>25</v>
      </c>
      <c r="N33" s="10">
        <v>1</v>
      </c>
      <c r="O33" s="10">
        <v>1</v>
      </c>
      <c r="P33" s="127">
        <f>SUM(M33:O33)</f>
        <v>27</v>
      </c>
      <c r="Q33" s="61" t="s">
        <v>276</v>
      </c>
      <c r="R33" s="10" t="s">
        <v>267</v>
      </c>
      <c r="S33" s="10" t="s">
        <v>267</v>
      </c>
      <c r="T33" s="70" t="s">
        <v>267</v>
      </c>
    </row>
    <row r="34" spans="2:20" x14ac:dyDescent="0.3">
      <c r="B34" s="61">
        <v>21</v>
      </c>
      <c r="C34" s="31" t="s">
        <v>34</v>
      </c>
      <c r="D34" s="126">
        <v>817</v>
      </c>
      <c r="E34" s="61">
        <v>204</v>
      </c>
      <c r="F34" s="11">
        <v>0.25</v>
      </c>
      <c r="G34" s="64">
        <v>17</v>
      </c>
      <c r="H34" s="11">
        <v>0.08</v>
      </c>
      <c r="I34" s="65">
        <v>116</v>
      </c>
      <c r="J34" s="66">
        <v>71</v>
      </c>
      <c r="K34" s="67">
        <v>0.62</v>
      </c>
      <c r="L34" s="13"/>
      <c r="M34" s="10">
        <v>17</v>
      </c>
      <c r="N34" s="10">
        <v>2</v>
      </c>
      <c r="O34" s="10">
        <v>8</v>
      </c>
      <c r="P34" s="127">
        <f>SUM(M34:O34)</f>
        <v>27</v>
      </c>
      <c r="Q34" s="61" t="s">
        <v>277</v>
      </c>
      <c r="R34" s="10">
        <v>0</v>
      </c>
      <c r="S34" s="10">
        <v>17</v>
      </c>
      <c r="T34" s="70">
        <v>0</v>
      </c>
    </row>
    <row r="35" spans="2:20" x14ac:dyDescent="0.3">
      <c r="B35" s="61">
        <v>22</v>
      </c>
      <c r="C35" s="31" t="s">
        <v>43</v>
      </c>
      <c r="D35" s="126">
        <v>117</v>
      </c>
      <c r="E35" s="61">
        <v>30</v>
      </c>
      <c r="F35" s="11">
        <v>0.26</v>
      </c>
      <c r="G35" s="64">
        <v>0</v>
      </c>
      <c r="H35" s="11">
        <v>0</v>
      </c>
      <c r="I35" s="65">
        <v>18</v>
      </c>
      <c r="J35" s="66">
        <v>12</v>
      </c>
      <c r="K35" s="67">
        <v>0.6</v>
      </c>
      <c r="L35" s="13"/>
      <c r="M35" s="10">
        <v>16</v>
      </c>
      <c r="N35" s="10">
        <v>1</v>
      </c>
      <c r="O35" s="10">
        <v>10</v>
      </c>
      <c r="P35" s="127">
        <f>SUM(M35:O35)</f>
        <v>27</v>
      </c>
      <c r="Q35" s="61" t="s">
        <v>276</v>
      </c>
      <c r="R35" s="10" t="s">
        <v>267</v>
      </c>
      <c r="S35" s="10" t="s">
        <v>267</v>
      </c>
      <c r="T35" s="70" t="s">
        <v>267</v>
      </c>
    </row>
    <row r="36" spans="2:20" x14ac:dyDescent="0.3">
      <c r="B36" s="61">
        <v>23</v>
      </c>
      <c r="C36" s="31" t="s">
        <v>69</v>
      </c>
      <c r="D36" s="126">
        <v>303</v>
      </c>
      <c r="E36" s="61">
        <v>72</v>
      </c>
      <c r="F36" s="11">
        <v>0.24</v>
      </c>
      <c r="G36" s="64">
        <v>11</v>
      </c>
      <c r="H36" s="11">
        <v>0.15</v>
      </c>
      <c r="I36" s="65">
        <v>41</v>
      </c>
      <c r="J36" s="66">
        <v>20</v>
      </c>
      <c r="K36" s="67">
        <v>0.67</v>
      </c>
      <c r="L36" s="13"/>
      <c r="M36" s="10">
        <v>18</v>
      </c>
      <c r="N36" s="10">
        <v>5</v>
      </c>
      <c r="O36" s="10">
        <v>4</v>
      </c>
      <c r="P36" s="127">
        <f>SUM(M36:O36)</f>
        <v>27</v>
      </c>
      <c r="Q36" s="61" t="s">
        <v>277</v>
      </c>
      <c r="R36" s="10">
        <v>0</v>
      </c>
      <c r="S36" s="10">
        <v>11</v>
      </c>
      <c r="T36" s="70">
        <v>0</v>
      </c>
    </row>
    <row r="37" spans="2:20" x14ac:dyDescent="0.3">
      <c r="B37" s="61">
        <v>24</v>
      </c>
      <c r="C37" s="71" t="s">
        <v>99</v>
      </c>
      <c r="D37" s="126">
        <v>69</v>
      </c>
      <c r="E37" s="61">
        <v>11</v>
      </c>
      <c r="F37" s="11">
        <v>0.16</v>
      </c>
      <c r="G37" s="64">
        <v>0</v>
      </c>
      <c r="H37" s="11">
        <v>0</v>
      </c>
      <c r="I37" s="65">
        <v>11</v>
      </c>
      <c r="J37" s="66">
        <v>0</v>
      </c>
      <c r="K37" s="67">
        <v>1</v>
      </c>
      <c r="L37" s="67"/>
      <c r="M37" s="10">
        <v>26</v>
      </c>
      <c r="N37" s="10">
        <v>1</v>
      </c>
      <c r="O37" s="10">
        <v>1</v>
      </c>
      <c r="P37" s="127">
        <f>SUM(M37:O37)</f>
        <v>28</v>
      </c>
      <c r="Q37" s="61" t="s">
        <v>276</v>
      </c>
      <c r="R37" s="10" t="s">
        <v>267</v>
      </c>
      <c r="S37" s="10" t="s">
        <v>267</v>
      </c>
      <c r="T37" s="70" t="s">
        <v>267</v>
      </c>
    </row>
    <row r="38" spans="2:20" x14ac:dyDescent="0.3">
      <c r="B38" s="61">
        <v>25</v>
      </c>
      <c r="C38" s="31" t="s">
        <v>133</v>
      </c>
      <c r="D38" s="126">
        <v>88</v>
      </c>
      <c r="E38" s="61">
        <v>14</v>
      </c>
      <c r="F38" s="11">
        <v>0.16</v>
      </c>
      <c r="G38" s="64">
        <v>0</v>
      </c>
      <c r="H38" s="11">
        <v>0</v>
      </c>
      <c r="I38" s="65">
        <v>14</v>
      </c>
      <c r="J38" s="66">
        <v>0</v>
      </c>
      <c r="K38" s="67">
        <v>1</v>
      </c>
      <c r="L38" s="13"/>
      <c r="M38" s="10">
        <v>26</v>
      </c>
      <c r="N38" s="10">
        <v>1</v>
      </c>
      <c r="O38" s="10">
        <v>1</v>
      </c>
      <c r="P38" s="127">
        <f>SUM(M38:O38)</f>
        <v>28</v>
      </c>
      <c r="Q38" s="61" t="s">
        <v>276</v>
      </c>
      <c r="R38" s="10" t="s">
        <v>267</v>
      </c>
      <c r="S38" s="10" t="s">
        <v>267</v>
      </c>
      <c r="T38" s="70" t="s">
        <v>267</v>
      </c>
    </row>
    <row r="39" spans="2:20" x14ac:dyDescent="0.3">
      <c r="B39" s="61">
        <v>26</v>
      </c>
      <c r="C39" s="31" t="s">
        <v>21</v>
      </c>
      <c r="D39" s="126">
        <v>162</v>
      </c>
      <c r="E39" s="61">
        <v>44</v>
      </c>
      <c r="F39" s="11">
        <v>0.27</v>
      </c>
      <c r="G39" s="64">
        <v>0</v>
      </c>
      <c r="H39" s="11">
        <v>0</v>
      </c>
      <c r="I39" s="65">
        <v>25</v>
      </c>
      <c r="J39" s="66">
        <v>19</v>
      </c>
      <c r="K39" s="67">
        <v>0.56999999999999995</v>
      </c>
      <c r="L39" s="13"/>
      <c r="M39" s="10">
        <v>15</v>
      </c>
      <c r="N39" s="10">
        <v>1</v>
      </c>
      <c r="O39" s="10">
        <v>13</v>
      </c>
      <c r="P39" s="127">
        <f>SUM(M39:O39)</f>
        <v>29</v>
      </c>
      <c r="Q39" s="61" t="s">
        <v>276</v>
      </c>
      <c r="R39" s="10" t="s">
        <v>267</v>
      </c>
      <c r="S39" s="10" t="s">
        <v>267</v>
      </c>
      <c r="T39" s="70" t="s">
        <v>267</v>
      </c>
    </row>
    <row r="40" spans="2:20" x14ac:dyDescent="0.3">
      <c r="B40" s="61">
        <v>27</v>
      </c>
      <c r="C40" s="31" t="s">
        <v>102</v>
      </c>
      <c r="D40" s="126">
        <v>74</v>
      </c>
      <c r="E40" s="61">
        <v>11</v>
      </c>
      <c r="F40" s="11">
        <v>0.15</v>
      </c>
      <c r="G40" s="64">
        <v>0</v>
      </c>
      <c r="H40" s="11">
        <v>0</v>
      </c>
      <c r="I40" s="65">
        <v>11</v>
      </c>
      <c r="J40" s="66">
        <v>0</v>
      </c>
      <c r="K40" s="67">
        <v>1</v>
      </c>
      <c r="L40" s="13"/>
      <c r="M40" s="10">
        <v>27</v>
      </c>
      <c r="N40" s="10">
        <v>1</v>
      </c>
      <c r="O40" s="10">
        <v>1</v>
      </c>
      <c r="P40" s="127">
        <f>SUM(M40:O40)</f>
        <v>29</v>
      </c>
      <c r="Q40" s="61" t="s">
        <v>276</v>
      </c>
      <c r="R40" s="10" t="s">
        <v>267</v>
      </c>
      <c r="S40" s="10" t="s">
        <v>267</v>
      </c>
      <c r="T40" s="70" t="s">
        <v>267</v>
      </c>
    </row>
    <row r="41" spans="2:20" x14ac:dyDescent="0.3">
      <c r="B41" s="61">
        <v>28</v>
      </c>
      <c r="C41" s="31" t="s">
        <v>139</v>
      </c>
      <c r="D41" s="126">
        <v>91</v>
      </c>
      <c r="E41" s="61">
        <v>14</v>
      </c>
      <c r="F41" s="11">
        <v>0.15</v>
      </c>
      <c r="G41" s="64">
        <v>0</v>
      </c>
      <c r="H41" s="11">
        <v>0</v>
      </c>
      <c r="I41" s="65">
        <v>14</v>
      </c>
      <c r="J41" s="66">
        <v>0</v>
      </c>
      <c r="K41" s="67">
        <v>1</v>
      </c>
      <c r="L41" s="13"/>
      <c r="M41" s="10">
        <v>27</v>
      </c>
      <c r="N41" s="10">
        <v>1</v>
      </c>
      <c r="O41" s="10">
        <v>1</v>
      </c>
      <c r="P41" s="127">
        <f>SUM(M41:O41)</f>
        <v>29</v>
      </c>
      <c r="Q41" s="61" t="s">
        <v>276</v>
      </c>
      <c r="R41" s="10" t="s">
        <v>267</v>
      </c>
      <c r="S41" s="10" t="s">
        <v>267</v>
      </c>
      <c r="T41" s="70" t="s">
        <v>267</v>
      </c>
    </row>
    <row r="42" spans="2:20" x14ac:dyDescent="0.3">
      <c r="B42" s="61">
        <v>29</v>
      </c>
      <c r="C42" s="31" t="s">
        <v>144</v>
      </c>
      <c r="D42" s="126">
        <v>404</v>
      </c>
      <c r="E42" s="61">
        <v>69</v>
      </c>
      <c r="F42" s="11">
        <v>0.17</v>
      </c>
      <c r="G42" s="64">
        <v>0</v>
      </c>
      <c r="H42" s="11">
        <v>0</v>
      </c>
      <c r="I42" s="65">
        <v>48</v>
      </c>
      <c r="J42" s="66">
        <v>21</v>
      </c>
      <c r="K42" s="67">
        <v>0.7</v>
      </c>
      <c r="L42" s="13"/>
      <c r="M42" s="10">
        <v>25</v>
      </c>
      <c r="N42" s="10">
        <v>1</v>
      </c>
      <c r="O42" s="10">
        <v>3</v>
      </c>
      <c r="P42" s="127">
        <f>SUM(M42:O42)</f>
        <v>29</v>
      </c>
      <c r="Q42" s="61" t="s">
        <v>276</v>
      </c>
      <c r="R42" s="10" t="s">
        <v>267</v>
      </c>
      <c r="S42" s="10" t="s">
        <v>267</v>
      </c>
      <c r="T42" s="70" t="s">
        <v>267</v>
      </c>
    </row>
    <row r="43" spans="2:20" x14ac:dyDescent="0.3">
      <c r="B43" s="61">
        <v>30</v>
      </c>
      <c r="C43" s="71" t="s">
        <v>162</v>
      </c>
      <c r="D43" s="126">
        <v>126</v>
      </c>
      <c r="E43" s="61">
        <v>19</v>
      </c>
      <c r="F43" s="11">
        <v>0.15</v>
      </c>
      <c r="G43" s="64">
        <v>0</v>
      </c>
      <c r="H43" s="11">
        <v>0</v>
      </c>
      <c r="I43" s="65">
        <v>19</v>
      </c>
      <c r="J43" s="66">
        <v>0</v>
      </c>
      <c r="K43" s="67">
        <v>1</v>
      </c>
      <c r="L43" s="67"/>
      <c r="M43" s="10">
        <v>27</v>
      </c>
      <c r="N43" s="10">
        <v>1</v>
      </c>
      <c r="O43" s="10">
        <v>1</v>
      </c>
      <c r="P43" s="127">
        <f>SUM(M43:O43)</f>
        <v>29</v>
      </c>
      <c r="Q43" s="61" t="s">
        <v>276</v>
      </c>
      <c r="R43" s="10" t="s">
        <v>267</v>
      </c>
      <c r="S43" s="10" t="s">
        <v>267</v>
      </c>
      <c r="T43" s="70" t="s">
        <v>267</v>
      </c>
    </row>
    <row r="44" spans="2:20" x14ac:dyDescent="0.3">
      <c r="B44" s="61">
        <v>31</v>
      </c>
      <c r="C44" s="31" t="s">
        <v>170</v>
      </c>
      <c r="D44" s="126">
        <v>68</v>
      </c>
      <c r="E44" s="61">
        <v>10</v>
      </c>
      <c r="F44" s="11">
        <v>0.15</v>
      </c>
      <c r="G44" s="64">
        <v>0</v>
      </c>
      <c r="H44" s="11">
        <v>0</v>
      </c>
      <c r="I44" s="65">
        <v>10</v>
      </c>
      <c r="J44" s="66">
        <v>0</v>
      </c>
      <c r="K44" s="67">
        <v>1</v>
      </c>
      <c r="L44" s="13"/>
      <c r="M44" s="10">
        <v>27</v>
      </c>
      <c r="N44" s="10">
        <v>1</v>
      </c>
      <c r="O44" s="10">
        <v>1</v>
      </c>
      <c r="P44" s="127">
        <f>SUM(M44:O44)</f>
        <v>29</v>
      </c>
      <c r="Q44" s="61" t="s">
        <v>276</v>
      </c>
      <c r="R44" s="10" t="s">
        <v>267</v>
      </c>
      <c r="S44" s="10" t="s">
        <v>267</v>
      </c>
      <c r="T44" s="70" t="s">
        <v>267</v>
      </c>
    </row>
    <row r="45" spans="2:20" x14ac:dyDescent="0.3">
      <c r="B45" s="61">
        <v>32</v>
      </c>
      <c r="C45" s="31" t="s">
        <v>184</v>
      </c>
      <c r="D45" s="126">
        <v>67</v>
      </c>
      <c r="E45" s="61">
        <v>10</v>
      </c>
      <c r="F45" s="11">
        <v>0.15</v>
      </c>
      <c r="G45" s="64">
        <v>0</v>
      </c>
      <c r="H45" s="11">
        <v>0</v>
      </c>
      <c r="I45" s="65">
        <v>10</v>
      </c>
      <c r="J45" s="66">
        <v>0</v>
      </c>
      <c r="K45" s="67">
        <v>1</v>
      </c>
      <c r="L45" s="13"/>
      <c r="M45" s="10">
        <v>27</v>
      </c>
      <c r="N45" s="10">
        <v>1</v>
      </c>
      <c r="O45" s="10">
        <v>1</v>
      </c>
      <c r="P45" s="127">
        <f>SUM(M45:O45)</f>
        <v>29</v>
      </c>
      <c r="Q45" s="61" t="s">
        <v>276</v>
      </c>
      <c r="R45" s="10" t="s">
        <v>267</v>
      </c>
      <c r="S45" s="10" t="s">
        <v>267</v>
      </c>
      <c r="T45" s="70" t="s">
        <v>267</v>
      </c>
    </row>
    <row r="46" spans="2:20" x14ac:dyDescent="0.3">
      <c r="B46" s="61">
        <v>33</v>
      </c>
      <c r="C46" s="31" t="s">
        <v>215</v>
      </c>
      <c r="D46" s="126">
        <v>72</v>
      </c>
      <c r="E46" s="61">
        <v>11</v>
      </c>
      <c r="F46" s="11">
        <v>0.15</v>
      </c>
      <c r="G46" s="64">
        <v>0</v>
      </c>
      <c r="H46" s="11">
        <v>0</v>
      </c>
      <c r="I46" s="65">
        <v>11</v>
      </c>
      <c r="J46" s="66">
        <v>0</v>
      </c>
      <c r="K46" s="67">
        <v>1</v>
      </c>
      <c r="L46" s="13"/>
      <c r="M46" s="10">
        <v>27</v>
      </c>
      <c r="N46" s="10">
        <v>1</v>
      </c>
      <c r="O46" s="10">
        <v>1</v>
      </c>
      <c r="P46" s="127">
        <f>SUM(M46:O46)</f>
        <v>29</v>
      </c>
      <c r="Q46" s="61" t="s">
        <v>276</v>
      </c>
      <c r="R46" s="10" t="s">
        <v>267</v>
      </c>
      <c r="S46" s="10" t="s">
        <v>267</v>
      </c>
      <c r="T46" s="70" t="s">
        <v>267</v>
      </c>
    </row>
    <row r="47" spans="2:20" x14ac:dyDescent="0.3">
      <c r="B47" s="61">
        <v>34</v>
      </c>
      <c r="C47" s="31" t="s">
        <v>32</v>
      </c>
      <c r="D47" s="126">
        <v>69</v>
      </c>
      <c r="E47" s="61">
        <v>10</v>
      </c>
      <c r="F47" s="11">
        <v>0.14000000000000001</v>
      </c>
      <c r="G47" s="64">
        <v>0</v>
      </c>
      <c r="H47" s="11">
        <v>0</v>
      </c>
      <c r="I47" s="65">
        <v>10</v>
      </c>
      <c r="J47" s="66">
        <v>0</v>
      </c>
      <c r="K47" s="67">
        <v>1</v>
      </c>
      <c r="L47" s="13"/>
      <c r="M47" s="10">
        <v>28</v>
      </c>
      <c r="N47" s="10">
        <v>1</v>
      </c>
      <c r="O47" s="10">
        <v>1</v>
      </c>
      <c r="P47" s="127">
        <f>SUM(M47:O47)</f>
        <v>30</v>
      </c>
      <c r="Q47" s="61" t="s">
        <v>276</v>
      </c>
      <c r="R47" s="10" t="s">
        <v>267</v>
      </c>
      <c r="S47" s="10" t="s">
        <v>267</v>
      </c>
      <c r="T47" s="70" t="s">
        <v>267</v>
      </c>
    </row>
    <row r="48" spans="2:20" x14ac:dyDescent="0.3">
      <c r="B48" s="61">
        <v>35</v>
      </c>
      <c r="C48" s="31" t="s">
        <v>49</v>
      </c>
      <c r="D48" s="126">
        <v>77</v>
      </c>
      <c r="E48" s="61">
        <v>11</v>
      </c>
      <c r="F48" s="11">
        <v>0.14000000000000001</v>
      </c>
      <c r="G48" s="64">
        <v>0</v>
      </c>
      <c r="H48" s="11">
        <v>0</v>
      </c>
      <c r="I48" s="65">
        <v>11</v>
      </c>
      <c r="J48" s="66">
        <v>0</v>
      </c>
      <c r="K48" s="67">
        <v>1</v>
      </c>
      <c r="L48" s="13"/>
      <c r="M48" s="10">
        <v>28</v>
      </c>
      <c r="N48" s="10">
        <v>1</v>
      </c>
      <c r="O48" s="10">
        <v>1</v>
      </c>
      <c r="P48" s="127">
        <f>SUM(M48:O48)</f>
        <v>30</v>
      </c>
      <c r="Q48" s="61" t="s">
        <v>276</v>
      </c>
      <c r="R48" s="10" t="s">
        <v>267</v>
      </c>
      <c r="S48" s="10" t="s">
        <v>267</v>
      </c>
      <c r="T48" s="70" t="s">
        <v>267</v>
      </c>
    </row>
    <row r="49" spans="2:20" x14ac:dyDescent="0.3">
      <c r="B49" s="61">
        <v>36</v>
      </c>
      <c r="C49" s="31" t="s">
        <v>63</v>
      </c>
      <c r="D49" s="126">
        <v>77</v>
      </c>
      <c r="E49" s="61">
        <v>11</v>
      </c>
      <c r="F49" s="11">
        <v>0.14000000000000001</v>
      </c>
      <c r="G49" s="64">
        <v>0</v>
      </c>
      <c r="H49" s="11">
        <v>0</v>
      </c>
      <c r="I49" s="65">
        <v>11</v>
      </c>
      <c r="J49" s="66">
        <v>0</v>
      </c>
      <c r="K49" s="67">
        <v>1</v>
      </c>
      <c r="L49" s="13"/>
      <c r="M49" s="10">
        <v>28</v>
      </c>
      <c r="N49" s="10">
        <v>1</v>
      </c>
      <c r="O49" s="10">
        <v>1</v>
      </c>
      <c r="P49" s="127">
        <f>SUM(M49:O49)</f>
        <v>30</v>
      </c>
      <c r="Q49" s="61" t="s">
        <v>276</v>
      </c>
      <c r="R49" s="10" t="s">
        <v>267</v>
      </c>
      <c r="S49" s="10" t="s">
        <v>267</v>
      </c>
      <c r="T49" s="70" t="s">
        <v>267</v>
      </c>
    </row>
    <row r="50" spans="2:20" x14ac:dyDescent="0.3">
      <c r="B50" s="61">
        <v>37</v>
      </c>
      <c r="C50" s="31" t="s">
        <v>71</v>
      </c>
      <c r="D50" s="126">
        <v>103</v>
      </c>
      <c r="E50" s="61">
        <v>14</v>
      </c>
      <c r="F50" s="11">
        <v>0.14000000000000001</v>
      </c>
      <c r="G50" s="64">
        <v>0</v>
      </c>
      <c r="H50" s="11">
        <v>0</v>
      </c>
      <c r="I50" s="65">
        <v>14</v>
      </c>
      <c r="J50" s="66">
        <v>0</v>
      </c>
      <c r="K50" s="67">
        <v>1</v>
      </c>
      <c r="L50" s="13"/>
      <c r="M50" s="10">
        <v>28</v>
      </c>
      <c r="N50" s="10">
        <v>1</v>
      </c>
      <c r="O50" s="10">
        <v>1</v>
      </c>
      <c r="P50" s="127">
        <f>SUM(M50:O50)</f>
        <v>30</v>
      </c>
      <c r="Q50" s="61" t="s">
        <v>276</v>
      </c>
      <c r="R50" s="10" t="s">
        <v>267</v>
      </c>
      <c r="S50" s="10" t="s">
        <v>267</v>
      </c>
      <c r="T50" s="70" t="s">
        <v>267</v>
      </c>
    </row>
    <row r="51" spans="2:20" x14ac:dyDescent="0.3">
      <c r="B51" s="61">
        <v>38</v>
      </c>
      <c r="C51" s="31" t="s">
        <v>72</v>
      </c>
      <c r="D51" s="126">
        <v>72</v>
      </c>
      <c r="E51" s="61">
        <v>10</v>
      </c>
      <c r="F51" s="11">
        <v>0.14000000000000001</v>
      </c>
      <c r="G51" s="64">
        <v>0</v>
      </c>
      <c r="H51" s="11">
        <v>0</v>
      </c>
      <c r="I51" s="65">
        <v>10</v>
      </c>
      <c r="J51" s="66">
        <v>0</v>
      </c>
      <c r="K51" s="67">
        <v>1</v>
      </c>
      <c r="L51" s="13"/>
      <c r="M51" s="10">
        <v>28</v>
      </c>
      <c r="N51" s="10">
        <v>1</v>
      </c>
      <c r="O51" s="10">
        <v>1</v>
      </c>
      <c r="P51" s="127">
        <f>SUM(M51:O51)</f>
        <v>30</v>
      </c>
      <c r="Q51" s="61" t="s">
        <v>276</v>
      </c>
      <c r="R51" s="10" t="s">
        <v>267</v>
      </c>
      <c r="S51" s="10" t="s">
        <v>267</v>
      </c>
      <c r="T51" s="70" t="s">
        <v>267</v>
      </c>
    </row>
    <row r="52" spans="2:20" x14ac:dyDescent="0.3">
      <c r="B52" s="61">
        <v>39</v>
      </c>
      <c r="C52" s="31" t="s">
        <v>124</v>
      </c>
      <c r="D52" s="126">
        <v>108</v>
      </c>
      <c r="E52" s="61">
        <v>33</v>
      </c>
      <c r="F52" s="11">
        <v>0.31</v>
      </c>
      <c r="G52" s="64">
        <v>0</v>
      </c>
      <c r="H52" s="11">
        <v>0</v>
      </c>
      <c r="I52" s="65">
        <v>17</v>
      </c>
      <c r="J52" s="66">
        <v>16</v>
      </c>
      <c r="K52" s="67">
        <v>0.52</v>
      </c>
      <c r="L52" s="13"/>
      <c r="M52" s="10">
        <v>11</v>
      </c>
      <c r="N52" s="10">
        <v>1</v>
      </c>
      <c r="O52" s="10">
        <v>18</v>
      </c>
      <c r="P52" s="127">
        <f>SUM(M52:O52)</f>
        <v>30</v>
      </c>
      <c r="Q52" s="61" t="s">
        <v>276</v>
      </c>
      <c r="R52" s="10" t="s">
        <v>267</v>
      </c>
      <c r="S52" s="10" t="s">
        <v>267</v>
      </c>
      <c r="T52" s="70" t="s">
        <v>267</v>
      </c>
    </row>
    <row r="53" spans="2:20" x14ac:dyDescent="0.3">
      <c r="B53" s="61">
        <v>40</v>
      </c>
      <c r="C53" s="31" t="s">
        <v>53</v>
      </c>
      <c r="D53" s="126">
        <v>627</v>
      </c>
      <c r="E53" s="61">
        <v>180</v>
      </c>
      <c r="F53" s="11">
        <v>0.28999999999999998</v>
      </c>
      <c r="G53" s="64">
        <v>25</v>
      </c>
      <c r="H53" s="11">
        <v>0.14000000000000001</v>
      </c>
      <c r="I53" s="65">
        <v>87</v>
      </c>
      <c r="J53" s="66">
        <v>68</v>
      </c>
      <c r="K53" s="67">
        <v>0.56000000000000005</v>
      </c>
      <c r="L53" s="13"/>
      <c r="M53" s="10">
        <v>13</v>
      </c>
      <c r="N53" s="10">
        <v>4</v>
      </c>
      <c r="O53" s="10">
        <v>14</v>
      </c>
      <c r="P53" s="127">
        <f>SUM(M53:O53)</f>
        <v>31</v>
      </c>
      <c r="Q53" s="61" t="s">
        <v>277</v>
      </c>
      <c r="R53" s="10">
        <v>0</v>
      </c>
      <c r="S53" s="10">
        <v>25</v>
      </c>
      <c r="T53" s="70">
        <v>0</v>
      </c>
    </row>
    <row r="54" spans="2:20" x14ac:dyDescent="0.3">
      <c r="B54" s="61">
        <v>41</v>
      </c>
      <c r="C54" s="31" t="s">
        <v>100</v>
      </c>
      <c r="D54" s="126">
        <v>231</v>
      </c>
      <c r="E54" s="61">
        <v>58</v>
      </c>
      <c r="F54" s="11">
        <v>0.25</v>
      </c>
      <c r="G54" s="64">
        <v>11</v>
      </c>
      <c r="H54" s="11">
        <v>0.19</v>
      </c>
      <c r="I54" s="65">
        <v>30</v>
      </c>
      <c r="J54" s="66">
        <v>17</v>
      </c>
      <c r="K54" s="67">
        <v>0.64</v>
      </c>
      <c r="L54" s="13"/>
      <c r="M54" s="10">
        <v>17</v>
      </c>
      <c r="N54" s="10">
        <v>8</v>
      </c>
      <c r="O54" s="10">
        <v>6</v>
      </c>
      <c r="P54" s="127">
        <f>SUM(M54:O54)</f>
        <v>31</v>
      </c>
      <c r="Q54" s="61" t="s">
        <v>277</v>
      </c>
      <c r="R54" s="10">
        <v>0</v>
      </c>
      <c r="S54" s="10">
        <v>11</v>
      </c>
      <c r="T54" s="70">
        <v>0</v>
      </c>
    </row>
    <row r="55" spans="2:20" x14ac:dyDescent="0.3">
      <c r="B55" s="61">
        <v>42</v>
      </c>
      <c r="C55" s="71" t="s">
        <v>107</v>
      </c>
      <c r="D55" s="126">
        <v>223</v>
      </c>
      <c r="E55" s="61">
        <v>28</v>
      </c>
      <c r="F55" s="11">
        <v>0.13</v>
      </c>
      <c r="G55" s="64">
        <v>0</v>
      </c>
      <c r="H55" s="11">
        <v>0</v>
      </c>
      <c r="I55" s="65">
        <v>28</v>
      </c>
      <c r="J55" s="66">
        <v>0</v>
      </c>
      <c r="K55" s="67">
        <v>1</v>
      </c>
      <c r="L55" s="67"/>
      <c r="M55" s="10">
        <v>29</v>
      </c>
      <c r="N55" s="10">
        <v>1</v>
      </c>
      <c r="O55" s="12">
        <v>1</v>
      </c>
      <c r="P55" s="127">
        <f>SUM(M55:O55)</f>
        <v>31</v>
      </c>
      <c r="Q55" s="61" t="s">
        <v>276</v>
      </c>
      <c r="R55" s="10" t="s">
        <v>267</v>
      </c>
      <c r="S55" s="10" t="s">
        <v>267</v>
      </c>
      <c r="T55" s="70" t="s">
        <v>267</v>
      </c>
    </row>
    <row r="56" spans="2:20" x14ac:dyDescent="0.3">
      <c r="B56" s="61">
        <v>43</v>
      </c>
      <c r="C56" s="31" t="s">
        <v>179</v>
      </c>
      <c r="D56" s="126">
        <v>124</v>
      </c>
      <c r="E56" s="61">
        <v>16</v>
      </c>
      <c r="F56" s="11">
        <v>0.13</v>
      </c>
      <c r="G56" s="64">
        <v>0</v>
      </c>
      <c r="H56" s="11">
        <v>0</v>
      </c>
      <c r="I56" s="65">
        <v>16</v>
      </c>
      <c r="J56" s="66">
        <v>0</v>
      </c>
      <c r="K56" s="67">
        <v>1</v>
      </c>
      <c r="L56" s="13"/>
      <c r="M56" s="10">
        <v>29</v>
      </c>
      <c r="N56" s="10">
        <v>1</v>
      </c>
      <c r="O56" s="10">
        <v>1</v>
      </c>
      <c r="P56" s="127">
        <f>SUM(M56:O56)</f>
        <v>31</v>
      </c>
      <c r="Q56" s="61" t="s">
        <v>276</v>
      </c>
      <c r="R56" s="10" t="s">
        <v>267</v>
      </c>
      <c r="S56" s="10" t="s">
        <v>267</v>
      </c>
      <c r="T56" s="70" t="s">
        <v>267</v>
      </c>
    </row>
    <row r="57" spans="2:20" x14ac:dyDescent="0.3">
      <c r="B57" s="61">
        <v>44</v>
      </c>
      <c r="C57" s="31" t="s">
        <v>182</v>
      </c>
      <c r="D57" s="126">
        <v>110</v>
      </c>
      <c r="E57" s="61">
        <v>14</v>
      </c>
      <c r="F57" s="11">
        <v>0.13</v>
      </c>
      <c r="G57" s="64">
        <v>0</v>
      </c>
      <c r="H57" s="11">
        <v>0</v>
      </c>
      <c r="I57" s="65">
        <v>14</v>
      </c>
      <c r="J57" s="66">
        <v>0</v>
      </c>
      <c r="K57" s="67">
        <v>1</v>
      </c>
      <c r="L57" s="13"/>
      <c r="M57" s="10">
        <v>29</v>
      </c>
      <c r="N57" s="10">
        <v>1</v>
      </c>
      <c r="O57" s="10">
        <v>1</v>
      </c>
      <c r="P57" s="127">
        <f>SUM(M57:O57)</f>
        <v>31</v>
      </c>
      <c r="Q57" s="61" t="s">
        <v>276</v>
      </c>
      <c r="R57" s="10" t="s">
        <v>267</v>
      </c>
      <c r="S57" s="10" t="s">
        <v>267</v>
      </c>
      <c r="T57" s="70" t="s">
        <v>267</v>
      </c>
    </row>
    <row r="58" spans="2:20" x14ac:dyDescent="0.3">
      <c r="B58" s="61">
        <v>45</v>
      </c>
      <c r="C58" s="71" t="s">
        <v>98</v>
      </c>
      <c r="D58" s="126">
        <v>165</v>
      </c>
      <c r="E58" s="61">
        <v>20</v>
      </c>
      <c r="F58" s="11">
        <v>0.12</v>
      </c>
      <c r="G58" s="64">
        <v>0</v>
      </c>
      <c r="H58" s="11">
        <v>0</v>
      </c>
      <c r="I58" s="65">
        <v>20</v>
      </c>
      <c r="J58" s="66">
        <v>0</v>
      </c>
      <c r="K58" s="67">
        <v>1</v>
      </c>
      <c r="L58" s="67"/>
      <c r="M58" s="10">
        <v>30</v>
      </c>
      <c r="N58" s="10">
        <v>1</v>
      </c>
      <c r="O58" s="10">
        <v>1</v>
      </c>
      <c r="P58" s="127">
        <f>SUM(M58:O58)</f>
        <v>32</v>
      </c>
      <c r="Q58" s="61" t="s">
        <v>276</v>
      </c>
      <c r="R58" s="10" t="s">
        <v>267</v>
      </c>
      <c r="S58" s="10" t="s">
        <v>267</v>
      </c>
      <c r="T58" s="70" t="s">
        <v>267</v>
      </c>
    </row>
    <row r="59" spans="2:20" x14ac:dyDescent="0.3">
      <c r="B59" s="61">
        <v>46</v>
      </c>
      <c r="C59" s="31" t="s">
        <v>118</v>
      </c>
      <c r="D59" s="126">
        <v>133</v>
      </c>
      <c r="E59" s="61">
        <v>44</v>
      </c>
      <c r="F59" s="11">
        <v>0.33</v>
      </c>
      <c r="G59" s="64">
        <v>0</v>
      </c>
      <c r="H59" s="11">
        <v>0</v>
      </c>
      <c r="I59" s="65">
        <v>21</v>
      </c>
      <c r="J59" s="66">
        <v>23</v>
      </c>
      <c r="K59" s="67">
        <v>0.48</v>
      </c>
      <c r="L59" s="13"/>
      <c r="M59" s="10">
        <v>9</v>
      </c>
      <c r="N59" s="10">
        <v>1</v>
      </c>
      <c r="O59" s="10">
        <v>22</v>
      </c>
      <c r="P59" s="127">
        <f>SUM(M59:O59)</f>
        <v>32</v>
      </c>
      <c r="Q59" s="61" t="s">
        <v>276</v>
      </c>
      <c r="R59" s="10" t="s">
        <v>267</v>
      </c>
      <c r="S59" s="10" t="s">
        <v>267</v>
      </c>
      <c r="T59" s="70" t="s">
        <v>267</v>
      </c>
    </row>
    <row r="60" spans="2:20" x14ac:dyDescent="0.3">
      <c r="B60" s="61">
        <v>47</v>
      </c>
      <c r="C60" s="31" t="s">
        <v>123</v>
      </c>
      <c r="D60" s="126">
        <v>140</v>
      </c>
      <c r="E60" s="61">
        <v>17</v>
      </c>
      <c r="F60" s="11">
        <v>0.12</v>
      </c>
      <c r="G60" s="64">
        <v>0</v>
      </c>
      <c r="H60" s="11">
        <v>0</v>
      </c>
      <c r="I60" s="65">
        <v>17</v>
      </c>
      <c r="J60" s="66">
        <v>0</v>
      </c>
      <c r="K60" s="67">
        <v>1</v>
      </c>
      <c r="L60" s="13"/>
      <c r="M60" s="10">
        <v>30</v>
      </c>
      <c r="N60" s="10">
        <v>1</v>
      </c>
      <c r="O60" s="10">
        <v>1</v>
      </c>
      <c r="P60" s="127">
        <f>SUM(M60:O60)</f>
        <v>32</v>
      </c>
      <c r="Q60" s="61" t="s">
        <v>276</v>
      </c>
      <c r="R60" s="10" t="s">
        <v>267</v>
      </c>
      <c r="S60" s="10" t="s">
        <v>267</v>
      </c>
      <c r="T60" s="70" t="s">
        <v>267</v>
      </c>
    </row>
    <row r="61" spans="2:20" x14ac:dyDescent="0.3">
      <c r="B61" s="61">
        <v>48</v>
      </c>
      <c r="C61" s="31" t="s">
        <v>185</v>
      </c>
      <c r="D61" s="126">
        <v>98</v>
      </c>
      <c r="E61" s="61">
        <v>12</v>
      </c>
      <c r="F61" s="11">
        <v>0.12</v>
      </c>
      <c r="G61" s="64">
        <v>0</v>
      </c>
      <c r="H61" s="11">
        <v>0</v>
      </c>
      <c r="I61" s="65">
        <v>12</v>
      </c>
      <c r="J61" s="66">
        <v>0</v>
      </c>
      <c r="K61" s="67">
        <v>1</v>
      </c>
      <c r="L61" s="13"/>
      <c r="M61" s="10">
        <v>30</v>
      </c>
      <c r="N61" s="10">
        <v>1</v>
      </c>
      <c r="O61" s="10">
        <v>1</v>
      </c>
      <c r="P61" s="127">
        <f>SUM(M61:O61)</f>
        <v>32</v>
      </c>
      <c r="Q61" s="61" t="s">
        <v>276</v>
      </c>
      <c r="R61" s="10" t="s">
        <v>267</v>
      </c>
      <c r="S61" s="10" t="s">
        <v>267</v>
      </c>
      <c r="T61" s="70" t="s">
        <v>267</v>
      </c>
    </row>
    <row r="62" spans="2:20" x14ac:dyDescent="0.3">
      <c r="B62" s="61">
        <v>49</v>
      </c>
      <c r="C62" s="31" t="s">
        <v>219</v>
      </c>
      <c r="D62" s="126">
        <v>165</v>
      </c>
      <c r="E62" s="61">
        <v>19</v>
      </c>
      <c r="F62" s="11">
        <v>0.12</v>
      </c>
      <c r="G62" s="64">
        <v>0</v>
      </c>
      <c r="H62" s="11">
        <v>0</v>
      </c>
      <c r="I62" s="65">
        <v>19</v>
      </c>
      <c r="J62" s="66">
        <v>0</v>
      </c>
      <c r="K62" s="67">
        <v>1</v>
      </c>
      <c r="L62" s="13"/>
      <c r="M62" s="10">
        <v>30</v>
      </c>
      <c r="N62" s="10">
        <v>1</v>
      </c>
      <c r="O62" s="10">
        <v>1</v>
      </c>
      <c r="P62" s="127">
        <f>SUM(M62:O62)</f>
        <v>32</v>
      </c>
      <c r="Q62" s="61" t="s">
        <v>276</v>
      </c>
      <c r="R62" s="10" t="s">
        <v>267</v>
      </c>
      <c r="S62" s="10" t="s">
        <v>267</v>
      </c>
      <c r="T62" s="70" t="s">
        <v>267</v>
      </c>
    </row>
    <row r="63" spans="2:20" x14ac:dyDescent="0.3">
      <c r="B63" s="61">
        <v>50</v>
      </c>
      <c r="C63" s="31" t="s">
        <v>18</v>
      </c>
      <c r="D63" s="126">
        <v>192</v>
      </c>
      <c r="E63" s="61">
        <v>43</v>
      </c>
      <c r="F63" s="11">
        <v>0.22</v>
      </c>
      <c r="G63" s="64">
        <v>0</v>
      </c>
      <c r="H63" s="11">
        <v>0</v>
      </c>
      <c r="I63" s="65">
        <v>25</v>
      </c>
      <c r="J63" s="66">
        <v>18</v>
      </c>
      <c r="K63" s="67">
        <v>0.57999999999999996</v>
      </c>
      <c r="L63" s="13"/>
      <c r="M63" s="10">
        <v>20</v>
      </c>
      <c r="N63" s="10">
        <v>1</v>
      </c>
      <c r="O63" s="10">
        <v>12</v>
      </c>
      <c r="P63" s="127">
        <f>SUM(M63:O63)</f>
        <v>33</v>
      </c>
      <c r="Q63" s="61" t="s">
        <v>276</v>
      </c>
      <c r="R63" s="10" t="s">
        <v>267</v>
      </c>
      <c r="S63" s="10" t="s">
        <v>267</v>
      </c>
      <c r="T63" s="70" t="s">
        <v>267</v>
      </c>
    </row>
    <row r="64" spans="2:20" x14ac:dyDescent="0.3">
      <c r="B64" s="61">
        <v>51</v>
      </c>
      <c r="C64" s="31" t="s">
        <v>36</v>
      </c>
      <c r="D64" s="126">
        <v>104</v>
      </c>
      <c r="E64" s="61">
        <v>11</v>
      </c>
      <c r="F64" s="11">
        <v>0.11</v>
      </c>
      <c r="G64" s="64">
        <v>0</v>
      </c>
      <c r="H64" s="11">
        <v>0</v>
      </c>
      <c r="I64" s="65">
        <v>11</v>
      </c>
      <c r="J64" s="66">
        <v>0</v>
      </c>
      <c r="K64" s="67">
        <v>1</v>
      </c>
      <c r="L64" s="13"/>
      <c r="M64" s="10">
        <v>31</v>
      </c>
      <c r="N64" s="10">
        <v>1</v>
      </c>
      <c r="O64" s="10">
        <v>1</v>
      </c>
      <c r="P64" s="127">
        <f>SUM(M64:O64)</f>
        <v>33</v>
      </c>
      <c r="Q64" s="61" t="s">
        <v>276</v>
      </c>
      <c r="R64" s="10" t="s">
        <v>267</v>
      </c>
      <c r="S64" s="10" t="s">
        <v>267</v>
      </c>
      <c r="T64" s="70" t="s">
        <v>267</v>
      </c>
    </row>
    <row r="65" spans="2:20" x14ac:dyDescent="0.3">
      <c r="B65" s="61">
        <v>52</v>
      </c>
      <c r="C65" s="31" t="s">
        <v>70</v>
      </c>
      <c r="D65" s="126">
        <v>79</v>
      </c>
      <c r="E65" s="61">
        <v>25</v>
      </c>
      <c r="F65" s="11">
        <v>0.32</v>
      </c>
      <c r="G65" s="64">
        <v>0</v>
      </c>
      <c r="H65" s="11">
        <v>0</v>
      </c>
      <c r="I65" s="65">
        <v>12</v>
      </c>
      <c r="J65" s="66">
        <v>13</v>
      </c>
      <c r="K65" s="67">
        <v>0.48</v>
      </c>
      <c r="L65" s="13"/>
      <c r="M65" s="10">
        <v>10</v>
      </c>
      <c r="N65" s="10">
        <v>1</v>
      </c>
      <c r="O65" s="10">
        <v>22</v>
      </c>
      <c r="P65" s="127">
        <f>SUM(M65:O65)</f>
        <v>33</v>
      </c>
      <c r="Q65" s="61" t="s">
        <v>276</v>
      </c>
      <c r="R65" s="10" t="s">
        <v>267</v>
      </c>
      <c r="S65" s="10" t="s">
        <v>267</v>
      </c>
      <c r="T65" s="70" t="s">
        <v>267</v>
      </c>
    </row>
    <row r="66" spans="2:20" x14ac:dyDescent="0.3">
      <c r="B66" s="61">
        <v>53</v>
      </c>
      <c r="C66" s="31" t="s">
        <v>106</v>
      </c>
      <c r="D66" s="126">
        <v>230</v>
      </c>
      <c r="E66" s="61">
        <v>62</v>
      </c>
      <c r="F66" s="11">
        <v>0.27</v>
      </c>
      <c r="G66" s="64">
        <v>0</v>
      </c>
      <c r="H66" s="11">
        <v>0</v>
      </c>
      <c r="I66" s="65">
        <v>33</v>
      </c>
      <c r="J66" s="66">
        <v>29</v>
      </c>
      <c r="K66" s="67">
        <v>0.53</v>
      </c>
      <c r="L66" s="13"/>
      <c r="M66" s="10">
        <v>15</v>
      </c>
      <c r="N66" s="10">
        <v>1</v>
      </c>
      <c r="O66" s="10">
        <v>17</v>
      </c>
      <c r="P66" s="127">
        <f>SUM(M66:O66)</f>
        <v>33</v>
      </c>
      <c r="Q66" s="61" t="s">
        <v>276</v>
      </c>
      <c r="R66" s="10" t="s">
        <v>267</v>
      </c>
      <c r="S66" s="10" t="s">
        <v>267</v>
      </c>
      <c r="T66" s="70" t="s">
        <v>267</v>
      </c>
    </row>
    <row r="67" spans="2:20" x14ac:dyDescent="0.3">
      <c r="B67" s="61">
        <v>54</v>
      </c>
      <c r="C67" s="31" t="s">
        <v>176</v>
      </c>
      <c r="D67" s="126">
        <v>107</v>
      </c>
      <c r="E67" s="61">
        <v>12</v>
      </c>
      <c r="F67" s="11">
        <v>0.11</v>
      </c>
      <c r="G67" s="64">
        <v>0</v>
      </c>
      <c r="H67" s="11">
        <v>0</v>
      </c>
      <c r="I67" s="65">
        <v>12</v>
      </c>
      <c r="J67" s="66">
        <v>0</v>
      </c>
      <c r="K67" s="67">
        <v>1</v>
      </c>
      <c r="L67" s="13"/>
      <c r="M67" s="10">
        <v>31</v>
      </c>
      <c r="N67" s="10">
        <v>1</v>
      </c>
      <c r="O67" s="10">
        <v>1</v>
      </c>
      <c r="P67" s="127">
        <f>SUM(M67:O67)</f>
        <v>33</v>
      </c>
      <c r="Q67" s="61" t="s">
        <v>276</v>
      </c>
      <c r="R67" s="10" t="s">
        <v>267</v>
      </c>
      <c r="S67" s="10" t="s">
        <v>267</v>
      </c>
      <c r="T67" s="70" t="s">
        <v>267</v>
      </c>
    </row>
    <row r="68" spans="2:20" x14ac:dyDescent="0.3">
      <c r="B68" s="61">
        <v>55</v>
      </c>
      <c r="C68" s="71" t="s">
        <v>246</v>
      </c>
      <c r="D68" s="126">
        <v>192</v>
      </c>
      <c r="E68" s="61">
        <v>36</v>
      </c>
      <c r="F68" s="63">
        <v>0.19</v>
      </c>
      <c r="G68" s="64">
        <v>0</v>
      </c>
      <c r="H68" s="63">
        <v>0</v>
      </c>
      <c r="I68" s="65">
        <v>22</v>
      </c>
      <c r="J68" s="66">
        <v>14</v>
      </c>
      <c r="K68" s="67">
        <v>0.61</v>
      </c>
      <c r="L68" s="67"/>
      <c r="M68" s="10">
        <v>23</v>
      </c>
      <c r="N68" s="10">
        <v>1</v>
      </c>
      <c r="O68" s="10">
        <v>9</v>
      </c>
      <c r="P68" s="127">
        <f>SUM(M68:O68)</f>
        <v>33</v>
      </c>
      <c r="Q68" s="61" t="s">
        <v>276</v>
      </c>
      <c r="R68" s="69" t="s">
        <v>267</v>
      </c>
      <c r="S68" s="69" t="s">
        <v>267</v>
      </c>
      <c r="T68" s="70" t="s">
        <v>267</v>
      </c>
    </row>
    <row r="69" spans="2:20" x14ac:dyDescent="0.3">
      <c r="B69" s="61">
        <v>56</v>
      </c>
      <c r="C69" s="31" t="s">
        <v>52</v>
      </c>
      <c r="D69" s="126">
        <v>104</v>
      </c>
      <c r="E69" s="61">
        <v>10</v>
      </c>
      <c r="F69" s="11">
        <v>0.1</v>
      </c>
      <c r="G69" s="64">
        <v>0</v>
      </c>
      <c r="H69" s="11">
        <v>0</v>
      </c>
      <c r="I69" s="65">
        <v>10</v>
      </c>
      <c r="J69" s="66">
        <v>0</v>
      </c>
      <c r="K69" s="67">
        <v>1</v>
      </c>
      <c r="L69" s="13"/>
      <c r="M69" s="10">
        <v>32</v>
      </c>
      <c r="N69" s="10">
        <v>1</v>
      </c>
      <c r="O69" s="10">
        <v>1</v>
      </c>
      <c r="P69" s="127">
        <f>SUM(M69:O69)</f>
        <v>34</v>
      </c>
      <c r="Q69" s="61" t="s">
        <v>276</v>
      </c>
      <c r="R69" s="10" t="s">
        <v>267</v>
      </c>
      <c r="S69" s="10" t="s">
        <v>267</v>
      </c>
      <c r="T69" s="70" t="s">
        <v>267</v>
      </c>
    </row>
    <row r="70" spans="2:20" x14ac:dyDescent="0.3">
      <c r="B70" s="61">
        <v>57</v>
      </c>
      <c r="C70" s="31" t="s">
        <v>58</v>
      </c>
      <c r="D70" s="126">
        <v>113</v>
      </c>
      <c r="E70" s="61">
        <v>28</v>
      </c>
      <c r="F70" s="11">
        <v>0.25</v>
      </c>
      <c r="G70" s="64">
        <v>0</v>
      </c>
      <c r="H70" s="11">
        <v>0</v>
      </c>
      <c r="I70" s="65">
        <v>15</v>
      </c>
      <c r="J70" s="66">
        <v>13</v>
      </c>
      <c r="K70" s="67">
        <v>0.54</v>
      </c>
      <c r="L70" s="13"/>
      <c r="M70" s="10">
        <v>17</v>
      </c>
      <c r="N70" s="10">
        <v>1</v>
      </c>
      <c r="O70" s="10">
        <v>16</v>
      </c>
      <c r="P70" s="127">
        <f>SUM(M70:O70)</f>
        <v>34</v>
      </c>
      <c r="Q70" s="61" t="s">
        <v>276</v>
      </c>
      <c r="R70" s="10" t="s">
        <v>267</v>
      </c>
      <c r="S70" s="10" t="s">
        <v>267</v>
      </c>
      <c r="T70" s="70" t="s">
        <v>267</v>
      </c>
    </row>
    <row r="71" spans="2:20" x14ac:dyDescent="0.3">
      <c r="B71" s="61">
        <v>58</v>
      </c>
      <c r="C71" s="31" t="s">
        <v>73</v>
      </c>
      <c r="D71" s="126">
        <v>130</v>
      </c>
      <c r="E71" s="61">
        <v>13</v>
      </c>
      <c r="F71" s="11">
        <v>0.1</v>
      </c>
      <c r="G71" s="64">
        <v>0</v>
      </c>
      <c r="H71" s="11">
        <v>0</v>
      </c>
      <c r="I71" s="65">
        <v>13</v>
      </c>
      <c r="J71" s="66">
        <v>0</v>
      </c>
      <c r="K71" s="67">
        <v>1</v>
      </c>
      <c r="L71" s="13"/>
      <c r="M71" s="10">
        <v>32</v>
      </c>
      <c r="N71" s="10">
        <v>1</v>
      </c>
      <c r="O71" s="10">
        <v>1</v>
      </c>
      <c r="P71" s="127">
        <f>SUM(M71:O71)</f>
        <v>34</v>
      </c>
      <c r="Q71" s="61" t="s">
        <v>276</v>
      </c>
      <c r="R71" s="10" t="s">
        <v>267</v>
      </c>
      <c r="S71" s="10" t="s">
        <v>267</v>
      </c>
      <c r="T71" s="70" t="s">
        <v>267</v>
      </c>
    </row>
    <row r="72" spans="2:20" x14ac:dyDescent="0.3">
      <c r="B72" s="61">
        <v>59</v>
      </c>
      <c r="C72" s="31" t="s">
        <v>78</v>
      </c>
      <c r="D72" s="126">
        <v>136</v>
      </c>
      <c r="E72" s="61">
        <v>30</v>
      </c>
      <c r="F72" s="11">
        <v>0.22</v>
      </c>
      <c r="G72" s="64">
        <v>0</v>
      </c>
      <c r="H72" s="11">
        <v>0</v>
      </c>
      <c r="I72" s="65">
        <v>17</v>
      </c>
      <c r="J72" s="66">
        <v>13</v>
      </c>
      <c r="K72" s="67">
        <v>0.56999999999999995</v>
      </c>
      <c r="L72" s="13"/>
      <c r="M72" s="10">
        <v>20</v>
      </c>
      <c r="N72" s="10">
        <v>1</v>
      </c>
      <c r="O72" s="10">
        <v>13</v>
      </c>
      <c r="P72" s="127">
        <f>SUM(M72:O72)</f>
        <v>34</v>
      </c>
      <c r="Q72" s="61" t="s">
        <v>276</v>
      </c>
      <c r="R72" s="10" t="s">
        <v>267</v>
      </c>
      <c r="S72" s="10" t="s">
        <v>267</v>
      </c>
      <c r="T72" s="70" t="s">
        <v>267</v>
      </c>
    </row>
    <row r="73" spans="2:20" x14ac:dyDescent="0.3">
      <c r="B73" s="61">
        <v>60</v>
      </c>
      <c r="C73" s="31" t="s">
        <v>150</v>
      </c>
      <c r="D73" s="126">
        <v>108</v>
      </c>
      <c r="E73" s="61">
        <v>11</v>
      </c>
      <c r="F73" s="11">
        <v>0.1</v>
      </c>
      <c r="G73" s="64">
        <v>0</v>
      </c>
      <c r="H73" s="11">
        <v>0</v>
      </c>
      <c r="I73" s="65">
        <v>11</v>
      </c>
      <c r="J73" s="66">
        <v>0</v>
      </c>
      <c r="K73" s="67">
        <v>1</v>
      </c>
      <c r="L73" s="13"/>
      <c r="M73" s="10">
        <v>32</v>
      </c>
      <c r="N73" s="10">
        <v>1</v>
      </c>
      <c r="O73" s="10">
        <v>1</v>
      </c>
      <c r="P73" s="127">
        <f>SUM(M73:O73)</f>
        <v>34</v>
      </c>
      <c r="Q73" s="61" t="s">
        <v>276</v>
      </c>
      <c r="R73" s="10" t="s">
        <v>267</v>
      </c>
      <c r="S73" s="10" t="s">
        <v>267</v>
      </c>
      <c r="T73" s="70" t="s">
        <v>267</v>
      </c>
    </row>
    <row r="74" spans="2:20" x14ac:dyDescent="0.3">
      <c r="B74" s="61">
        <v>61</v>
      </c>
      <c r="C74" s="31" t="s">
        <v>199</v>
      </c>
      <c r="D74" s="126">
        <v>117</v>
      </c>
      <c r="E74" s="61">
        <v>12</v>
      </c>
      <c r="F74" s="11">
        <v>0.1</v>
      </c>
      <c r="G74" s="64">
        <v>0</v>
      </c>
      <c r="H74" s="11">
        <v>0</v>
      </c>
      <c r="I74" s="65">
        <v>12</v>
      </c>
      <c r="J74" s="66">
        <v>0</v>
      </c>
      <c r="K74" s="67">
        <v>1</v>
      </c>
      <c r="L74" s="13"/>
      <c r="M74" s="10">
        <v>32</v>
      </c>
      <c r="N74" s="10">
        <v>1</v>
      </c>
      <c r="O74" s="10">
        <v>1</v>
      </c>
      <c r="P74" s="127">
        <f>SUM(M74:O74)</f>
        <v>34</v>
      </c>
      <c r="Q74" s="61" t="s">
        <v>276</v>
      </c>
      <c r="R74" s="10" t="s">
        <v>267</v>
      </c>
      <c r="S74" s="10" t="s">
        <v>267</v>
      </c>
      <c r="T74" s="70" t="s">
        <v>267</v>
      </c>
    </row>
    <row r="75" spans="2:20" x14ac:dyDescent="0.3">
      <c r="B75" s="61">
        <v>62</v>
      </c>
      <c r="C75" s="31" t="s">
        <v>203</v>
      </c>
      <c r="D75" s="126">
        <v>138</v>
      </c>
      <c r="E75" s="61">
        <v>32</v>
      </c>
      <c r="F75" s="11">
        <v>0.23</v>
      </c>
      <c r="G75" s="64">
        <v>0</v>
      </c>
      <c r="H75" s="11">
        <v>0</v>
      </c>
      <c r="I75" s="65">
        <v>18</v>
      </c>
      <c r="J75" s="66">
        <v>14</v>
      </c>
      <c r="K75" s="67">
        <v>0.56000000000000005</v>
      </c>
      <c r="L75" s="13"/>
      <c r="M75" s="10">
        <v>19</v>
      </c>
      <c r="N75" s="10">
        <v>1</v>
      </c>
      <c r="O75" s="10">
        <v>14</v>
      </c>
      <c r="P75" s="127">
        <f>SUM(M75:O75)</f>
        <v>34</v>
      </c>
      <c r="Q75" s="61" t="s">
        <v>276</v>
      </c>
      <c r="R75" s="10" t="s">
        <v>267</v>
      </c>
      <c r="S75" s="10" t="s">
        <v>267</v>
      </c>
      <c r="T75" s="70" t="s">
        <v>267</v>
      </c>
    </row>
    <row r="76" spans="2:20" x14ac:dyDescent="0.3">
      <c r="B76" s="61">
        <v>63</v>
      </c>
      <c r="C76" s="31" t="s">
        <v>15</v>
      </c>
      <c r="D76" s="126">
        <v>125</v>
      </c>
      <c r="E76" s="61">
        <v>11</v>
      </c>
      <c r="F76" s="11">
        <v>0.09</v>
      </c>
      <c r="G76" s="64">
        <v>0</v>
      </c>
      <c r="H76" s="11">
        <v>0</v>
      </c>
      <c r="I76" s="65">
        <v>11</v>
      </c>
      <c r="J76" s="66">
        <v>0</v>
      </c>
      <c r="K76" s="67">
        <v>1</v>
      </c>
      <c r="L76" s="13"/>
      <c r="M76" s="10">
        <v>33</v>
      </c>
      <c r="N76" s="10">
        <v>1</v>
      </c>
      <c r="O76" s="10">
        <v>1</v>
      </c>
      <c r="P76" s="127">
        <f>SUM(M76:O76)</f>
        <v>35</v>
      </c>
      <c r="Q76" s="61" t="s">
        <v>276</v>
      </c>
      <c r="R76" s="10" t="s">
        <v>267</v>
      </c>
      <c r="S76" s="10" t="s">
        <v>267</v>
      </c>
      <c r="T76" s="70" t="s">
        <v>267</v>
      </c>
    </row>
    <row r="77" spans="2:20" x14ac:dyDescent="0.3">
      <c r="B77" s="61">
        <v>64</v>
      </c>
      <c r="C77" s="31" t="s">
        <v>166</v>
      </c>
      <c r="D77" s="126">
        <v>74</v>
      </c>
      <c r="E77" s="61">
        <v>24</v>
      </c>
      <c r="F77" s="11">
        <v>0.32</v>
      </c>
      <c r="G77" s="64">
        <v>0</v>
      </c>
      <c r="H77" s="11">
        <v>0</v>
      </c>
      <c r="I77" s="65">
        <v>11</v>
      </c>
      <c r="J77" s="66">
        <v>13</v>
      </c>
      <c r="K77" s="67">
        <v>0.46</v>
      </c>
      <c r="L77" s="13"/>
      <c r="M77" s="10">
        <v>10</v>
      </c>
      <c r="N77" s="10">
        <v>1</v>
      </c>
      <c r="O77" s="10">
        <v>24</v>
      </c>
      <c r="P77" s="127">
        <f>SUM(M77:O77)</f>
        <v>35</v>
      </c>
      <c r="Q77" s="61" t="s">
        <v>276</v>
      </c>
      <c r="R77" s="10" t="s">
        <v>267</v>
      </c>
      <c r="S77" s="10" t="s">
        <v>267</v>
      </c>
      <c r="T77" s="70" t="s">
        <v>267</v>
      </c>
    </row>
    <row r="78" spans="2:20" x14ac:dyDescent="0.3">
      <c r="B78" s="61">
        <v>65</v>
      </c>
      <c r="C78" s="31" t="s">
        <v>183</v>
      </c>
      <c r="D78" s="126">
        <v>137</v>
      </c>
      <c r="E78" s="61">
        <v>13</v>
      </c>
      <c r="F78" s="11">
        <v>0.09</v>
      </c>
      <c r="G78" s="64">
        <v>0</v>
      </c>
      <c r="H78" s="11">
        <v>0</v>
      </c>
      <c r="I78" s="65">
        <v>13</v>
      </c>
      <c r="J78" s="66">
        <v>0</v>
      </c>
      <c r="K78" s="67">
        <v>1</v>
      </c>
      <c r="L78" s="13"/>
      <c r="M78" s="10">
        <v>33</v>
      </c>
      <c r="N78" s="10">
        <v>1</v>
      </c>
      <c r="O78" s="10">
        <v>1</v>
      </c>
      <c r="P78" s="127">
        <f>SUM(M78:O78)</f>
        <v>35</v>
      </c>
      <c r="Q78" s="61" t="s">
        <v>276</v>
      </c>
      <c r="R78" s="10" t="s">
        <v>267</v>
      </c>
      <c r="S78" s="10" t="s">
        <v>267</v>
      </c>
      <c r="T78" s="70" t="s">
        <v>267</v>
      </c>
    </row>
    <row r="79" spans="2:20" x14ac:dyDescent="0.3">
      <c r="B79" s="61">
        <v>66</v>
      </c>
      <c r="C79" s="31" t="s">
        <v>51</v>
      </c>
      <c r="D79" s="126">
        <v>183</v>
      </c>
      <c r="E79" s="61">
        <v>14</v>
      </c>
      <c r="F79" s="11">
        <v>0.08</v>
      </c>
      <c r="G79" s="64">
        <v>0</v>
      </c>
      <c r="H79" s="11">
        <v>0</v>
      </c>
      <c r="I79" s="65">
        <v>14</v>
      </c>
      <c r="J79" s="66">
        <v>0</v>
      </c>
      <c r="K79" s="67">
        <v>1</v>
      </c>
      <c r="L79" s="13"/>
      <c r="M79" s="10">
        <v>34</v>
      </c>
      <c r="N79" s="10">
        <v>1</v>
      </c>
      <c r="O79" s="10">
        <v>1</v>
      </c>
      <c r="P79" s="127">
        <f>SUM(M79:O79)</f>
        <v>36</v>
      </c>
      <c r="Q79" s="61" t="s">
        <v>276</v>
      </c>
      <c r="R79" s="10" t="s">
        <v>267</v>
      </c>
      <c r="S79" s="10" t="s">
        <v>267</v>
      </c>
      <c r="T79" s="70" t="s">
        <v>267</v>
      </c>
    </row>
    <row r="80" spans="2:20" x14ac:dyDescent="0.3">
      <c r="B80" s="61">
        <v>67</v>
      </c>
      <c r="C80" s="71" t="s">
        <v>79</v>
      </c>
      <c r="D80" s="126">
        <v>130</v>
      </c>
      <c r="E80" s="61">
        <v>11</v>
      </c>
      <c r="F80" s="11">
        <v>0.08</v>
      </c>
      <c r="G80" s="64">
        <v>0</v>
      </c>
      <c r="H80" s="11">
        <v>0</v>
      </c>
      <c r="I80" s="65">
        <v>11</v>
      </c>
      <c r="J80" s="66">
        <v>0</v>
      </c>
      <c r="K80" s="67">
        <v>1</v>
      </c>
      <c r="L80" s="67"/>
      <c r="M80" s="10">
        <v>34</v>
      </c>
      <c r="N80" s="10">
        <v>1</v>
      </c>
      <c r="O80" s="10">
        <v>1</v>
      </c>
      <c r="P80" s="127">
        <f>SUM(M80:O80)</f>
        <v>36</v>
      </c>
      <c r="Q80" s="61" t="s">
        <v>276</v>
      </c>
      <c r="R80" s="10" t="s">
        <v>267</v>
      </c>
      <c r="S80" s="10" t="s">
        <v>267</v>
      </c>
      <c r="T80" s="70" t="s">
        <v>267</v>
      </c>
    </row>
    <row r="81" spans="2:20" x14ac:dyDescent="0.3">
      <c r="B81" s="61">
        <v>68</v>
      </c>
      <c r="C81" s="31" t="s">
        <v>230</v>
      </c>
      <c r="D81" s="126">
        <v>706</v>
      </c>
      <c r="E81" s="61">
        <v>118</v>
      </c>
      <c r="F81" s="11">
        <v>0.17</v>
      </c>
      <c r="G81" s="64">
        <v>22</v>
      </c>
      <c r="H81" s="11">
        <v>0.19</v>
      </c>
      <c r="I81" s="65">
        <v>67</v>
      </c>
      <c r="J81" s="66">
        <v>29</v>
      </c>
      <c r="K81" s="67">
        <v>0.7</v>
      </c>
      <c r="L81" s="13"/>
      <c r="M81" s="10">
        <v>25</v>
      </c>
      <c r="N81" s="10">
        <v>8</v>
      </c>
      <c r="O81" s="10">
        <v>3</v>
      </c>
      <c r="P81" s="127">
        <f>SUM(M81:O81)</f>
        <v>36</v>
      </c>
      <c r="Q81" s="61" t="s">
        <v>277</v>
      </c>
      <c r="R81" s="10">
        <v>0</v>
      </c>
      <c r="S81" s="10">
        <v>22</v>
      </c>
      <c r="T81" s="70">
        <v>0</v>
      </c>
    </row>
    <row r="82" spans="2:20" x14ac:dyDescent="0.3">
      <c r="B82" s="61">
        <v>69</v>
      </c>
      <c r="C82" s="71" t="s">
        <v>125</v>
      </c>
      <c r="D82" s="126">
        <v>1971</v>
      </c>
      <c r="E82" s="61">
        <v>748</v>
      </c>
      <c r="F82" s="11">
        <v>0.38</v>
      </c>
      <c r="G82" s="64">
        <v>230</v>
      </c>
      <c r="H82" s="11">
        <v>0.31</v>
      </c>
      <c r="I82" s="65">
        <v>298</v>
      </c>
      <c r="J82" s="66">
        <v>256</v>
      </c>
      <c r="K82" s="67">
        <v>0.54</v>
      </c>
      <c r="L82" s="67"/>
      <c r="M82" s="10">
        <v>4</v>
      </c>
      <c r="N82" s="10">
        <v>17</v>
      </c>
      <c r="O82" s="10">
        <v>16</v>
      </c>
      <c r="P82" s="127">
        <f>SUM(M82:O82)</f>
        <v>37</v>
      </c>
      <c r="Q82" s="61" t="s">
        <v>277</v>
      </c>
      <c r="R82" s="10">
        <v>74</v>
      </c>
      <c r="S82" s="10">
        <v>156</v>
      </c>
      <c r="T82" s="70">
        <v>0.32173913043478258</v>
      </c>
    </row>
    <row r="83" spans="2:20" x14ac:dyDescent="0.3">
      <c r="B83" s="61">
        <v>70</v>
      </c>
      <c r="C83" s="71" t="s">
        <v>105</v>
      </c>
      <c r="D83" s="126">
        <v>269</v>
      </c>
      <c r="E83" s="61">
        <v>16</v>
      </c>
      <c r="F83" s="11">
        <v>0.06</v>
      </c>
      <c r="G83" s="64">
        <v>0</v>
      </c>
      <c r="H83" s="11">
        <v>0</v>
      </c>
      <c r="I83" s="65">
        <v>16</v>
      </c>
      <c r="J83" s="66">
        <v>0</v>
      </c>
      <c r="K83" s="67">
        <v>1</v>
      </c>
      <c r="L83" s="67"/>
      <c r="M83" s="10">
        <v>36</v>
      </c>
      <c r="N83" s="10">
        <v>1</v>
      </c>
      <c r="O83" s="10">
        <v>1</v>
      </c>
      <c r="P83" s="127">
        <f>SUM(M83:O83)</f>
        <v>38</v>
      </c>
      <c r="Q83" s="61" t="s">
        <v>276</v>
      </c>
      <c r="R83" s="10" t="s">
        <v>267</v>
      </c>
      <c r="S83" s="10" t="s">
        <v>267</v>
      </c>
      <c r="T83" s="70" t="s">
        <v>267</v>
      </c>
    </row>
    <row r="84" spans="2:20" x14ac:dyDescent="0.3">
      <c r="B84" s="61">
        <v>71</v>
      </c>
      <c r="C84" s="31" t="s">
        <v>46</v>
      </c>
      <c r="D84" s="126">
        <v>115</v>
      </c>
      <c r="E84" s="61">
        <v>22</v>
      </c>
      <c r="F84" s="11">
        <v>0.19</v>
      </c>
      <c r="G84" s="64">
        <v>0</v>
      </c>
      <c r="H84" s="11">
        <v>0</v>
      </c>
      <c r="I84" s="65">
        <v>12</v>
      </c>
      <c r="J84" s="66">
        <v>10</v>
      </c>
      <c r="K84" s="67">
        <v>0.55000000000000004</v>
      </c>
      <c r="L84" s="13"/>
      <c r="M84" s="10">
        <v>23</v>
      </c>
      <c r="N84" s="10">
        <v>1</v>
      </c>
      <c r="O84" s="10">
        <v>15</v>
      </c>
      <c r="P84" s="127">
        <f>SUM(M84:O84)</f>
        <v>39</v>
      </c>
      <c r="Q84" s="61" t="s">
        <v>276</v>
      </c>
      <c r="R84" s="10" t="s">
        <v>267</v>
      </c>
      <c r="S84" s="10" t="s">
        <v>267</v>
      </c>
      <c r="T84" s="70" t="s">
        <v>267</v>
      </c>
    </row>
    <row r="85" spans="2:20" x14ac:dyDescent="0.3">
      <c r="B85" s="61">
        <v>72</v>
      </c>
      <c r="C85" s="71" t="s">
        <v>61</v>
      </c>
      <c r="D85" s="126">
        <v>191</v>
      </c>
      <c r="E85" s="61">
        <v>10</v>
      </c>
      <c r="F85" s="63">
        <v>0.05</v>
      </c>
      <c r="G85" s="64">
        <v>0</v>
      </c>
      <c r="H85" s="63">
        <v>0</v>
      </c>
      <c r="I85" s="65">
        <v>10</v>
      </c>
      <c r="J85" s="66">
        <v>0</v>
      </c>
      <c r="K85" s="67">
        <v>1</v>
      </c>
      <c r="L85" s="67"/>
      <c r="M85" s="10">
        <v>37</v>
      </c>
      <c r="N85" s="10">
        <v>1</v>
      </c>
      <c r="O85" s="10">
        <v>1</v>
      </c>
      <c r="P85" s="127">
        <f>SUM(M85:O85)</f>
        <v>39</v>
      </c>
      <c r="Q85" s="61" t="s">
        <v>276</v>
      </c>
      <c r="R85" s="69" t="s">
        <v>267</v>
      </c>
      <c r="S85" s="69" t="s">
        <v>267</v>
      </c>
      <c r="T85" s="70" t="s">
        <v>267</v>
      </c>
    </row>
    <row r="86" spans="2:20" x14ac:dyDescent="0.3">
      <c r="B86" s="61">
        <v>73</v>
      </c>
      <c r="C86" s="31" t="s">
        <v>82</v>
      </c>
      <c r="D86" s="126">
        <v>606</v>
      </c>
      <c r="E86" s="61">
        <v>158</v>
      </c>
      <c r="F86" s="11">
        <v>0.26</v>
      </c>
      <c r="G86" s="64">
        <v>19</v>
      </c>
      <c r="H86" s="11">
        <v>0.12</v>
      </c>
      <c r="I86" s="65">
        <v>69</v>
      </c>
      <c r="J86" s="66">
        <v>70</v>
      </c>
      <c r="K86" s="67">
        <v>0.5</v>
      </c>
      <c r="L86" s="13"/>
      <c r="M86" s="10">
        <v>16</v>
      </c>
      <c r="N86" s="10">
        <v>3</v>
      </c>
      <c r="O86" s="10">
        <v>20</v>
      </c>
      <c r="P86" s="127">
        <f>SUM(M86:O86)</f>
        <v>39</v>
      </c>
      <c r="Q86" s="61" t="s">
        <v>277</v>
      </c>
      <c r="R86" s="10">
        <v>0</v>
      </c>
      <c r="S86" s="10">
        <v>19</v>
      </c>
      <c r="T86" s="70">
        <v>0</v>
      </c>
    </row>
    <row r="87" spans="2:20" x14ac:dyDescent="0.3">
      <c r="B87" s="61">
        <v>74</v>
      </c>
      <c r="C87" s="31" t="s">
        <v>147</v>
      </c>
      <c r="D87" s="126">
        <v>137</v>
      </c>
      <c r="E87" s="61">
        <v>23</v>
      </c>
      <c r="F87" s="11">
        <v>0.17</v>
      </c>
      <c r="G87" s="64">
        <v>0</v>
      </c>
      <c r="H87" s="11">
        <v>0</v>
      </c>
      <c r="I87" s="65">
        <v>13</v>
      </c>
      <c r="J87" s="66">
        <v>10</v>
      </c>
      <c r="K87" s="67">
        <v>0.56999999999999995</v>
      </c>
      <c r="L87" s="13"/>
      <c r="M87" s="10">
        <v>25</v>
      </c>
      <c r="N87" s="10">
        <v>1</v>
      </c>
      <c r="O87" s="10">
        <v>13</v>
      </c>
      <c r="P87" s="127">
        <f>SUM(M87:O87)</f>
        <v>39</v>
      </c>
      <c r="Q87" s="61" t="s">
        <v>276</v>
      </c>
      <c r="R87" s="10" t="s">
        <v>267</v>
      </c>
      <c r="S87" s="10" t="s">
        <v>267</v>
      </c>
      <c r="T87" s="70" t="s">
        <v>267</v>
      </c>
    </row>
    <row r="88" spans="2:20" x14ac:dyDescent="0.3">
      <c r="B88" s="61">
        <v>75</v>
      </c>
      <c r="C88" s="31" t="s">
        <v>200</v>
      </c>
      <c r="D88" s="126">
        <v>199</v>
      </c>
      <c r="E88" s="61">
        <v>45</v>
      </c>
      <c r="F88" s="11">
        <v>0.23</v>
      </c>
      <c r="G88" s="64">
        <v>0</v>
      </c>
      <c r="H88" s="11">
        <v>0</v>
      </c>
      <c r="I88" s="65">
        <v>23</v>
      </c>
      <c r="J88" s="66">
        <v>22</v>
      </c>
      <c r="K88" s="67">
        <v>0.51</v>
      </c>
      <c r="L88" s="13"/>
      <c r="M88" s="10">
        <v>19</v>
      </c>
      <c r="N88" s="10">
        <v>1</v>
      </c>
      <c r="O88" s="10">
        <v>19</v>
      </c>
      <c r="P88" s="127">
        <f>SUM(M88:O88)</f>
        <v>39</v>
      </c>
      <c r="Q88" s="61" t="s">
        <v>276</v>
      </c>
      <c r="R88" s="10" t="s">
        <v>267</v>
      </c>
      <c r="S88" s="10" t="s">
        <v>267</v>
      </c>
      <c r="T88" s="70" t="s">
        <v>267</v>
      </c>
    </row>
    <row r="89" spans="2:20" x14ac:dyDescent="0.3">
      <c r="B89" s="61">
        <v>76</v>
      </c>
      <c r="C89" s="31" t="s">
        <v>23</v>
      </c>
      <c r="D89" s="126">
        <v>473</v>
      </c>
      <c r="E89" s="61">
        <v>158</v>
      </c>
      <c r="F89" s="11">
        <v>0.33</v>
      </c>
      <c r="G89" s="64">
        <v>35</v>
      </c>
      <c r="H89" s="11">
        <v>0.22</v>
      </c>
      <c r="I89" s="65">
        <v>65</v>
      </c>
      <c r="J89" s="66">
        <v>70</v>
      </c>
      <c r="K89" s="67">
        <v>0.48</v>
      </c>
      <c r="L89" s="13"/>
      <c r="M89" s="10">
        <v>9</v>
      </c>
      <c r="N89" s="10">
        <v>9</v>
      </c>
      <c r="O89" s="10">
        <v>22</v>
      </c>
      <c r="P89" s="127">
        <f>SUM(M89:O89)</f>
        <v>40</v>
      </c>
      <c r="Q89" s="61" t="s">
        <v>277</v>
      </c>
      <c r="R89" s="10">
        <v>0</v>
      </c>
      <c r="S89" s="10">
        <v>35</v>
      </c>
      <c r="T89" s="70">
        <v>0</v>
      </c>
    </row>
    <row r="90" spans="2:20" x14ac:dyDescent="0.3">
      <c r="B90" s="61">
        <v>77</v>
      </c>
      <c r="C90" s="31" t="s">
        <v>178</v>
      </c>
      <c r="D90" s="126">
        <v>678</v>
      </c>
      <c r="E90" s="61">
        <v>153</v>
      </c>
      <c r="F90" s="11">
        <v>0.23</v>
      </c>
      <c r="G90" s="64">
        <v>40</v>
      </c>
      <c r="H90" s="11">
        <v>0.26</v>
      </c>
      <c r="I90" s="65">
        <v>70</v>
      </c>
      <c r="J90" s="66">
        <v>43</v>
      </c>
      <c r="K90" s="67">
        <v>0.62</v>
      </c>
      <c r="L90" s="13"/>
      <c r="M90" s="10">
        <v>19</v>
      </c>
      <c r="N90" s="10">
        <v>13</v>
      </c>
      <c r="O90" s="10">
        <v>8</v>
      </c>
      <c r="P90" s="127">
        <f>SUM(M90:O90)</f>
        <v>40</v>
      </c>
      <c r="Q90" s="61" t="s">
        <v>277</v>
      </c>
      <c r="R90" s="10">
        <v>0</v>
      </c>
      <c r="S90" s="10">
        <v>40</v>
      </c>
      <c r="T90" s="70">
        <v>0</v>
      </c>
    </row>
    <row r="91" spans="2:20" x14ac:dyDescent="0.3">
      <c r="B91" s="61">
        <v>78</v>
      </c>
      <c r="C91" s="31" t="s">
        <v>229</v>
      </c>
      <c r="D91" s="126">
        <v>797</v>
      </c>
      <c r="E91" s="61">
        <v>240</v>
      </c>
      <c r="F91" s="11">
        <v>0.3</v>
      </c>
      <c r="G91" s="64">
        <v>78</v>
      </c>
      <c r="H91" s="11">
        <v>0.33</v>
      </c>
      <c r="I91" s="65">
        <v>99</v>
      </c>
      <c r="J91" s="66">
        <v>63</v>
      </c>
      <c r="K91" s="67">
        <v>0.61</v>
      </c>
      <c r="L91" s="13"/>
      <c r="M91" s="10">
        <v>12</v>
      </c>
      <c r="N91" s="10">
        <v>19</v>
      </c>
      <c r="O91" s="10">
        <v>9</v>
      </c>
      <c r="P91" s="127">
        <f>SUM(M91:O91)</f>
        <v>40</v>
      </c>
      <c r="Q91" s="61" t="s">
        <v>277</v>
      </c>
      <c r="R91" s="10">
        <v>19</v>
      </c>
      <c r="S91" s="10">
        <v>59</v>
      </c>
      <c r="T91" s="70">
        <v>0.24358974358974358</v>
      </c>
    </row>
    <row r="92" spans="2:20" x14ac:dyDescent="0.3">
      <c r="B92" s="61">
        <v>79</v>
      </c>
      <c r="C92" s="31" t="s">
        <v>87</v>
      </c>
      <c r="D92" s="126">
        <v>313</v>
      </c>
      <c r="E92" s="61">
        <v>78</v>
      </c>
      <c r="F92" s="11">
        <v>0.25</v>
      </c>
      <c r="G92" s="64">
        <v>18</v>
      </c>
      <c r="H92" s="11">
        <v>0.23</v>
      </c>
      <c r="I92" s="65">
        <v>33</v>
      </c>
      <c r="J92" s="66">
        <v>27</v>
      </c>
      <c r="K92" s="67">
        <v>0.55000000000000004</v>
      </c>
      <c r="L92" s="13"/>
      <c r="M92" s="10">
        <v>17</v>
      </c>
      <c r="N92" s="10">
        <v>10</v>
      </c>
      <c r="O92" s="10">
        <v>15</v>
      </c>
      <c r="P92" s="127">
        <f>SUM(M92:O92)</f>
        <v>42</v>
      </c>
      <c r="Q92" s="61" t="s">
        <v>277</v>
      </c>
      <c r="R92" s="10">
        <v>0</v>
      </c>
      <c r="S92" s="10">
        <v>18</v>
      </c>
      <c r="T92" s="70">
        <v>0</v>
      </c>
    </row>
    <row r="93" spans="2:20" x14ac:dyDescent="0.3">
      <c r="B93" s="61">
        <v>80</v>
      </c>
      <c r="C93" s="31" t="s">
        <v>122</v>
      </c>
      <c r="D93" s="126">
        <v>126</v>
      </c>
      <c r="E93" s="61">
        <v>29</v>
      </c>
      <c r="F93" s="11">
        <v>0.23</v>
      </c>
      <c r="G93" s="64">
        <v>0</v>
      </c>
      <c r="H93" s="11">
        <v>0</v>
      </c>
      <c r="I93" s="65">
        <v>14</v>
      </c>
      <c r="J93" s="66">
        <v>15</v>
      </c>
      <c r="K93" s="67">
        <v>0.48</v>
      </c>
      <c r="L93" s="13"/>
      <c r="M93" s="10">
        <v>19</v>
      </c>
      <c r="N93" s="10">
        <v>1</v>
      </c>
      <c r="O93" s="10">
        <v>22</v>
      </c>
      <c r="P93" s="127">
        <f>SUM(M93:O93)</f>
        <v>42</v>
      </c>
      <c r="Q93" s="61" t="s">
        <v>276</v>
      </c>
      <c r="R93" s="10" t="s">
        <v>267</v>
      </c>
      <c r="S93" s="10" t="s">
        <v>267</v>
      </c>
      <c r="T93" s="70" t="s">
        <v>267</v>
      </c>
    </row>
    <row r="94" spans="2:20" x14ac:dyDescent="0.3">
      <c r="B94" s="61">
        <v>81</v>
      </c>
      <c r="C94" s="71" t="s">
        <v>148</v>
      </c>
      <c r="D94" s="126">
        <v>115</v>
      </c>
      <c r="E94" s="61">
        <v>43</v>
      </c>
      <c r="F94" s="11">
        <v>0.37</v>
      </c>
      <c r="G94" s="64">
        <v>0</v>
      </c>
      <c r="H94" s="11">
        <v>0</v>
      </c>
      <c r="I94" s="65">
        <v>14</v>
      </c>
      <c r="J94" s="66">
        <v>29</v>
      </c>
      <c r="K94" s="67">
        <v>0.33</v>
      </c>
      <c r="L94" s="67"/>
      <c r="M94" s="10">
        <v>5</v>
      </c>
      <c r="N94" s="10">
        <v>1</v>
      </c>
      <c r="O94" s="10">
        <v>36</v>
      </c>
      <c r="P94" s="127">
        <f>SUM(M94:O94)</f>
        <v>42</v>
      </c>
      <c r="Q94" s="61" t="s">
        <v>276</v>
      </c>
      <c r="R94" s="10" t="s">
        <v>267</v>
      </c>
      <c r="S94" s="10" t="s">
        <v>267</v>
      </c>
      <c r="T94" s="70" t="s">
        <v>267</v>
      </c>
    </row>
    <row r="95" spans="2:20" x14ac:dyDescent="0.3">
      <c r="B95" s="61">
        <v>82</v>
      </c>
      <c r="C95" s="31" t="s">
        <v>224</v>
      </c>
      <c r="D95" s="126">
        <v>310</v>
      </c>
      <c r="E95" s="61">
        <v>64</v>
      </c>
      <c r="F95" s="11">
        <v>0.21</v>
      </c>
      <c r="G95" s="64">
        <v>21</v>
      </c>
      <c r="H95" s="11">
        <v>0.33</v>
      </c>
      <c r="I95" s="65">
        <v>31</v>
      </c>
      <c r="J95" s="66">
        <v>12</v>
      </c>
      <c r="K95" s="67">
        <v>0.72</v>
      </c>
      <c r="L95" s="13"/>
      <c r="M95" s="10">
        <v>21</v>
      </c>
      <c r="N95" s="10">
        <v>19</v>
      </c>
      <c r="O95" s="10">
        <v>2</v>
      </c>
      <c r="P95" s="127">
        <f>SUM(M95:O95)</f>
        <v>42</v>
      </c>
      <c r="Q95" s="61" t="s">
        <v>277</v>
      </c>
      <c r="R95" s="10">
        <v>0</v>
      </c>
      <c r="S95" s="10">
        <v>21</v>
      </c>
      <c r="T95" s="70">
        <v>0</v>
      </c>
    </row>
    <row r="96" spans="2:20" x14ac:dyDescent="0.3">
      <c r="B96" s="61">
        <v>83</v>
      </c>
      <c r="C96" s="31" t="s">
        <v>24</v>
      </c>
      <c r="D96" s="126">
        <v>872</v>
      </c>
      <c r="E96" s="61">
        <v>161</v>
      </c>
      <c r="F96" s="11">
        <v>0.18</v>
      </c>
      <c r="G96" s="64">
        <v>38</v>
      </c>
      <c r="H96" s="11">
        <v>0.24</v>
      </c>
      <c r="I96" s="65">
        <v>82</v>
      </c>
      <c r="J96" s="66">
        <v>51</v>
      </c>
      <c r="K96" s="67">
        <v>0.62</v>
      </c>
      <c r="L96" s="13"/>
      <c r="M96" s="10">
        <v>24</v>
      </c>
      <c r="N96" s="10">
        <v>11</v>
      </c>
      <c r="O96" s="10">
        <v>8</v>
      </c>
      <c r="P96" s="127">
        <f>SUM(M96:O96)</f>
        <v>43</v>
      </c>
      <c r="Q96" s="61" t="s">
        <v>277</v>
      </c>
      <c r="R96" s="10">
        <v>0</v>
      </c>
      <c r="S96" s="10">
        <v>38</v>
      </c>
      <c r="T96" s="70">
        <v>0</v>
      </c>
    </row>
    <row r="97" spans="2:20" x14ac:dyDescent="0.3">
      <c r="B97" s="61">
        <v>84</v>
      </c>
      <c r="C97" s="31" t="s">
        <v>94</v>
      </c>
      <c r="D97" s="126">
        <v>171</v>
      </c>
      <c r="E97" s="61">
        <v>23</v>
      </c>
      <c r="F97" s="11">
        <v>0.13</v>
      </c>
      <c r="G97" s="64">
        <v>0</v>
      </c>
      <c r="H97" s="11">
        <v>0</v>
      </c>
      <c r="I97" s="65">
        <v>13</v>
      </c>
      <c r="J97" s="66">
        <v>10</v>
      </c>
      <c r="K97" s="67">
        <v>0.56999999999999995</v>
      </c>
      <c r="L97" s="13"/>
      <c r="M97" s="10">
        <v>29</v>
      </c>
      <c r="N97" s="10">
        <v>1</v>
      </c>
      <c r="O97" s="10">
        <v>13</v>
      </c>
      <c r="P97" s="127">
        <f>SUM(M97:O97)</f>
        <v>43</v>
      </c>
      <c r="Q97" s="61" t="s">
        <v>276</v>
      </c>
      <c r="R97" s="10" t="s">
        <v>267</v>
      </c>
      <c r="S97" s="10" t="s">
        <v>267</v>
      </c>
      <c r="T97" s="70" t="s">
        <v>267</v>
      </c>
    </row>
    <row r="98" spans="2:20" x14ac:dyDescent="0.3">
      <c r="B98" s="61">
        <v>85</v>
      </c>
      <c r="C98" s="31" t="s">
        <v>146</v>
      </c>
      <c r="D98" s="126">
        <v>309</v>
      </c>
      <c r="E98" s="61">
        <v>75</v>
      </c>
      <c r="F98" s="11">
        <v>0.24</v>
      </c>
      <c r="G98" s="64">
        <v>17</v>
      </c>
      <c r="H98" s="11">
        <v>0.23</v>
      </c>
      <c r="I98" s="65">
        <v>32</v>
      </c>
      <c r="J98" s="66">
        <v>26</v>
      </c>
      <c r="K98" s="67">
        <v>0.55000000000000004</v>
      </c>
      <c r="L98" s="13"/>
      <c r="M98" s="10">
        <v>18</v>
      </c>
      <c r="N98" s="10">
        <v>10</v>
      </c>
      <c r="O98" s="10">
        <v>15</v>
      </c>
      <c r="P98" s="127">
        <f>SUM(M98:O98)</f>
        <v>43</v>
      </c>
      <c r="Q98" s="61" t="s">
        <v>277</v>
      </c>
      <c r="R98" s="10">
        <v>0</v>
      </c>
      <c r="S98" s="10">
        <v>17</v>
      </c>
      <c r="T98" s="70">
        <v>0</v>
      </c>
    </row>
    <row r="99" spans="2:20" x14ac:dyDescent="0.3">
      <c r="B99" s="61">
        <v>86</v>
      </c>
      <c r="C99" s="31" t="s">
        <v>173</v>
      </c>
      <c r="D99" s="126">
        <v>81</v>
      </c>
      <c r="E99" s="61">
        <v>24</v>
      </c>
      <c r="F99" s="11">
        <v>0.3</v>
      </c>
      <c r="G99" s="64">
        <v>11</v>
      </c>
      <c r="H99" s="11">
        <v>0.46</v>
      </c>
      <c r="I99" s="65">
        <v>13</v>
      </c>
      <c r="J99" s="66">
        <v>0</v>
      </c>
      <c r="K99" s="67">
        <v>1</v>
      </c>
      <c r="L99" s="13"/>
      <c r="M99" s="10">
        <v>12</v>
      </c>
      <c r="N99" s="10">
        <v>30</v>
      </c>
      <c r="O99" s="10">
        <v>1</v>
      </c>
      <c r="P99" s="127">
        <f>SUM(M99:O99)</f>
        <v>43</v>
      </c>
      <c r="Q99" s="61" t="s">
        <v>277</v>
      </c>
      <c r="R99" s="10">
        <v>0</v>
      </c>
      <c r="S99" s="10">
        <v>11</v>
      </c>
      <c r="T99" s="70">
        <v>0</v>
      </c>
    </row>
    <row r="100" spans="2:20" x14ac:dyDescent="0.3">
      <c r="B100" s="61">
        <v>87</v>
      </c>
      <c r="C100" s="31" t="s">
        <v>92</v>
      </c>
      <c r="D100" s="126">
        <v>230</v>
      </c>
      <c r="E100" s="61">
        <v>60</v>
      </c>
      <c r="F100" s="11">
        <v>0.26</v>
      </c>
      <c r="G100" s="64">
        <v>14</v>
      </c>
      <c r="H100" s="11">
        <v>0.23</v>
      </c>
      <c r="I100" s="65">
        <v>24</v>
      </c>
      <c r="J100" s="66">
        <v>22</v>
      </c>
      <c r="K100" s="67">
        <v>0.52</v>
      </c>
      <c r="L100" s="13"/>
      <c r="M100" s="10">
        <v>16</v>
      </c>
      <c r="N100" s="10">
        <v>10</v>
      </c>
      <c r="O100" s="10">
        <v>18</v>
      </c>
      <c r="P100" s="127">
        <f>SUM(M100:O100)</f>
        <v>44</v>
      </c>
      <c r="Q100" s="61" t="s">
        <v>277</v>
      </c>
      <c r="R100" s="10">
        <v>0</v>
      </c>
      <c r="S100" s="10">
        <v>14</v>
      </c>
      <c r="T100" s="70">
        <v>0</v>
      </c>
    </row>
    <row r="101" spans="2:20" x14ac:dyDescent="0.3">
      <c r="B101" s="61">
        <v>88</v>
      </c>
      <c r="C101" s="31" t="s">
        <v>130</v>
      </c>
      <c r="D101" s="126">
        <v>240</v>
      </c>
      <c r="E101" s="61">
        <v>67</v>
      </c>
      <c r="F101" s="11">
        <v>0.28000000000000003</v>
      </c>
      <c r="G101" s="64">
        <v>19</v>
      </c>
      <c r="H101" s="11">
        <v>0.28000000000000003</v>
      </c>
      <c r="I101" s="65">
        <v>26</v>
      </c>
      <c r="J101" s="66">
        <v>22</v>
      </c>
      <c r="K101" s="67">
        <v>0.54</v>
      </c>
      <c r="L101" s="13"/>
      <c r="M101" s="10">
        <v>14</v>
      </c>
      <c r="N101" s="10">
        <v>14</v>
      </c>
      <c r="O101" s="10">
        <v>16</v>
      </c>
      <c r="P101" s="127">
        <f>SUM(M101:O101)</f>
        <v>44</v>
      </c>
      <c r="Q101" s="61" t="s">
        <v>277</v>
      </c>
      <c r="R101" s="10">
        <v>0</v>
      </c>
      <c r="S101" s="10">
        <v>19</v>
      </c>
      <c r="T101" s="70">
        <v>0</v>
      </c>
    </row>
    <row r="102" spans="2:20" x14ac:dyDescent="0.3">
      <c r="B102" s="61">
        <v>89</v>
      </c>
      <c r="C102" s="31" t="s">
        <v>188</v>
      </c>
      <c r="D102" s="126">
        <v>733</v>
      </c>
      <c r="E102" s="61">
        <v>268</v>
      </c>
      <c r="F102" s="11">
        <v>0.37</v>
      </c>
      <c r="G102" s="64">
        <v>78</v>
      </c>
      <c r="H102" s="11">
        <v>0.28999999999999998</v>
      </c>
      <c r="I102" s="65">
        <v>86</v>
      </c>
      <c r="J102" s="66">
        <v>104</v>
      </c>
      <c r="K102" s="67">
        <v>0.45</v>
      </c>
      <c r="L102" s="13"/>
      <c r="M102" s="10">
        <v>5</v>
      </c>
      <c r="N102" s="10">
        <v>15</v>
      </c>
      <c r="O102" s="10">
        <v>25</v>
      </c>
      <c r="P102" s="127">
        <f>SUM(M102:O102)</f>
        <v>45</v>
      </c>
      <c r="Q102" s="61" t="s">
        <v>277</v>
      </c>
      <c r="R102" s="10">
        <v>21</v>
      </c>
      <c r="S102" s="10">
        <v>57</v>
      </c>
      <c r="T102" s="70">
        <v>0.26923076923076922</v>
      </c>
    </row>
    <row r="103" spans="2:20" x14ac:dyDescent="0.3">
      <c r="B103" s="61">
        <v>90</v>
      </c>
      <c r="C103" s="31" t="s">
        <v>207</v>
      </c>
      <c r="D103" s="126">
        <v>67</v>
      </c>
      <c r="E103" s="61">
        <v>23</v>
      </c>
      <c r="F103" s="11">
        <v>0.34</v>
      </c>
      <c r="G103" s="64">
        <v>12</v>
      </c>
      <c r="H103" s="11">
        <v>0.52</v>
      </c>
      <c r="I103" s="65">
        <v>11</v>
      </c>
      <c r="J103" s="66">
        <v>0</v>
      </c>
      <c r="K103" s="67">
        <v>1</v>
      </c>
      <c r="L103" s="13"/>
      <c r="M103" s="10">
        <v>8</v>
      </c>
      <c r="N103" s="10">
        <v>36</v>
      </c>
      <c r="O103" s="10">
        <v>1</v>
      </c>
      <c r="P103" s="127">
        <f>SUM(M103:O103)</f>
        <v>45</v>
      </c>
      <c r="Q103" s="61" t="s">
        <v>277</v>
      </c>
      <c r="R103" s="10">
        <v>0</v>
      </c>
      <c r="S103" s="10">
        <v>12</v>
      </c>
      <c r="T103" s="70">
        <v>0</v>
      </c>
    </row>
    <row r="104" spans="2:20" x14ac:dyDescent="0.3">
      <c r="B104" s="61">
        <v>91</v>
      </c>
      <c r="C104" s="31" t="s">
        <v>157</v>
      </c>
      <c r="D104" s="126">
        <v>176</v>
      </c>
      <c r="E104" s="61">
        <v>30</v>
      </c>
      <c r="F104" s="11">
        <v>0.17</v>
      </c>
      <c r="G104" s="64">
        <v>0</v>
      </c>
      <c r="H104" s="11">
        <v>0</v>
      </c>
      <c r="I104" s="65">
        <v>15</v>
      </c>
      <c r="J104" s="66">
        <v>15</v>
      </c>
      <c r="K104" s="67">
        <v>0.5</v>
      </c>
      <c r="L104" s="13"/>
      <c r="M104" s="10">
        <v>25</v>
      </c>
      <c r="N104" s="10">
        <v>1</v>
      </c>
      <c r="O104" s="10">
        <v>20</v>
      </c>
      <c r="P104" s="127">
        <f>SUM(M104:O104)</f>
        <v>46</v>
      </c>
      <c r="Q104" s="61" t="s">
        <v>276</v>
      </c>
      <c r="R104" s="10" t="s">
        <v>267</v>
      </c>
      <c r="S104" s="10" t="s">
        <v>267</v>
      </c>
      <c r="T104" s="70" t="s">
        <v>267</v>
      </c>
    </row>
    <row r="105" spans="2:20" x14ac:dyDescent="0.3">
      <c r="B105" s="61">
        <v>92</v>
      </c>
      <c r="C105" s="31" t="s">
        <v>93</v>
      </c>
      <c r="D105" s="126">
        <v>66</v>
      </c>
      <c r="E105" s="61">
        <v>21</v>
      </c>
      <c r="F105" s="11">
        <v>0.32</v>
      </c>
      <c r="G105" s="64">
        <v>11</v>
      </c>
      <c r="H105" s="11">
        <v>0.52</v>
      </c>
      <c r="I105" s="65">
        <v>10</v>
      </c>
      <c r="J105" s="66">
        <v>0</v>
      </c>
      <c r="K105" s="67">
        <v>1</v>
      </c>
      <c r="L105" s="13"/>
      <c r="M105" s="10">
        <v>10</v>
      </c>
      <c r="N105" s="10">
        <v>36</v>
      </c>
      <c r="O105" s="10">
        <v>1</v>
      </c>
      <c r="P105" s="127">
        <f>SUM(M105:O105)</f>
        <v>47</v>
      </c>
      <c r="Q105" s="61" t="s">
        <v>277</v>
      </c>
      <c r="R105" s="10">
        <v>0</v>
      </c>
      <c r="S105" s="10">
        <v>11</v>
      </c>
      <c r="T105" s="70">
        <v>0</v>
      </c>
    </row>
    <row r="106" spans="2:20" x14ac:dyDescent="0.3">
      <c r="B106" s="61">
        <v>93</v>
      </c>
      <c r="C106" s="31" t="s">
        <v>239</v>
      </c>
      <c r="D106" s="126">
        <v>139</v>
      </c>
      <c r="E106" s="61">
        <v>42</v>
      </c>
      <c r="F106" s="11">
        <v>0.3</v>
      </c>
      <c r="G106" s="64">
        <v>11</v>
      </c>
      <c r="H106" s="11">
        <v>0.26</v>
      </c>
      <c r="I106" s="65">
        <v>15</v>
      </c>
      <c r="J106" s="66">
        <v>16</v>
      </c>
      <c r="K106" s="67">
        <v>0.48</v>
      </c>
      <c r="L106" s="13"/>
      <c r="M106" s="10">
        <v>12</v>
      </c>
      <c r="N106" s="10">
        <v>13</v>
      </c>
      <c r="O106" s="10">
        <v>22</v>
      </c>
      <c r="P106" s="127">
        <f>SUM(M106:O106)</f>
        <v>47</v>
      </c>
      <c r="Q106" s="61" t="s">
        <v>277</v>
      </c>
      <c r="R106" s="10">
        <v>0</v>
      </c>
      <c r="S106" s="10">
        <v>11</v>
      </c>
      <c r="T106" s="70">
        <v>0</v>
      </c>
    </row>
    <row r="107" spans="2:20" x14ac:dyDescent="0.3">
      <c r="B107" s="61">
        <v>94</v>
      </c>
      <c r="C107" s="31" t="s">
        <v>240</v>
      </c>
      <c r="D107" s="126">
        <v>99</v>
      </c>
      <c r="E107" s="61">
        <v>23</v>
      </c>
      <c r="F107" s="11">
        <v>0.23</v>
      </c>
      <c r="G107" s="64">
        <v>10</v>
      </c>
      <c r="H107" s="11">
        <v>0.43</v>
      </c>
      <c r="I107" s="65">
        <v>13</v>
      </c>
      <c r="J107" s="66">
        <v>0</v>
      </c>
      <c r="K107" s="67">
        <v>1</v>
      </c>
      <c r="L107" s="13"/>
      <c r="M107" s="10">
        <v>19</v>
      </c>
      <c r="N107" s="10">
        <v>27</v>
      </c>
      <c r="O107" s="10">
        <v>1</v>
      </c>
      <c r="P107" s="127">
        <f>SUM(M107:O107)</f>
        <v>47</v>
      </c>
      <c r="Q107" s="61" t="s">
        <v>277</v>
      </c>
      <c r="R107" s="10">
        <v>0</v>
      </c>
      <c r="S107" s="10">
        <v>10</v>
      </c>
      <c r="T107" s="70">
        <v>0</v>
      </c>
    </row>
    <row r="108" spans="2:20" x14ac:dyDescent="0.3">
      <c r="B108" s="61">
        <v>95</v>
      </c>
      <c r="C108" s="31" t="s">
        <v>129</v>
      </c>
      <c r="D108" s="126">
        <v>195</v>
      </c>
      <c r="E108" s="61">
        <v>25</v>
      </c>
      <c r="F108" s="11">
        <v>0.13</v>
      </c>
      <c r="G108" s="64">
        <v>0</v>
      </c>
      <c r="H108" s="11">
        <v>0</v>
      </c>
      <c r="I108" s="65">
        <v>13</v>
      </c>
      <c r="J108" s="66">
        <v>12</v>
      </c>
      <c r="K108" s="67">
        <v>0.52</v>
      </c>
      <c r="L108" s="13"/>
      <c r="M108" s="10">
        <v>29</v>
      </c>
      <c r="N108" s="10">
        <v>1</v>
      </c>
      <c r="O108" s="10">
        <v>18</v>
      </c>
      <c r="P108" s="127">
        <f>SUM(M108:O108)</f>
        <v>48</v>
      </c>
      <c r="Q108" s="61" t="s">
        <v>276</v>
      </c>
      <c r="R108" s="10" t="s">
        <v>267</v>
      </c>
      <c r="S108" s="10" t="s">
        <v>267</v>
      </c>
      <c r="T108" s="70" t="s">
        <v>267</v>
      </c>
    </row>
    <row r="109" spans="2:20" x14ac:dyDescent="0.3">
      <c r="B109" s="61">
        <v>96</v>
      </c>
      <c r="C109" s="31" t="s">
        <v>193</v>
      </c>
      <c r="D109" s="126">
        <v>130</v>
      </c>
      <c r="E109" s="61">
        <v>27</v>
      </c>
      <c r="F109" s="11">
        <v>0.21</v>
      </c>
      <c r="G109" s="64">
        <v>0</v>
      </c>
      <c r="H109" s="11">
        <v>0</v>
      </c>
      <c r="I109" s="65">
        <v>12</v>
      </c>
      <c r="J109" s="66">
        <v>15</v>
      </c>
      <c r="K109" s="67">
        <v>0.44</v>
      </c>
      <c r="L109" s="13"/>
      <c r="M109" s="10">
        <v>21</v>
      </c>
      <c r="N109" s="10">
        <v>1</v>
      </c>
      <c r="O109" s="10">
        <v>26</v>
      </c>
      <c r="P109" s="127">
        <f>SUM(M109:O109)</f>
        <v>48</v>
      </c>
      <c r="Q109" s="61" t="s">
        <v>276</v>
      </c>
      <c r="R109" s="10" t="s">
        <v>267</v>
      </c>
      <c r="S109" s="10" t="s">
        <v>267</v>
      </c>
      <c r="T109" s="70" t="s">
        <v>267</v>
      </c>
    </row>
    <row r="110" spans="2:20" x14ac:dyDescent="0.3">
      <c r="B110" s="61">
        <v>97</v>
      </c>
      <c r="C110" s="31" t="s">
        <v>88</v>
      </c>
      <c r="D110" s="126">
        <v>440</v>
      </c>
      <c r="E110" s="61">
        <v>85</v>
      </c>
      <c r="F110" s="11">
        <v>0.19</v>
      </c>
      <c r="G110" s="64">
        <v>29</v>
      </c>
      <c r="H110" s="11">
        <v>0.34</v>
      </c>
      <c r="I110" s="65">
        <v>36</v>
      </c>
      <c r="J110" s="66">
        <v>20</v>
      </c>
      <c r="K110" s="67">
        <v>0.64</v>
      </c>
      <c r="L110" s="13"/>
      <c r="M110" s="10">
        <v>23</v>
      </c>
      <c r="N110" s="10">
        <v>20</v>
      </c>
      <c r="O110" s="10">
        <v>6</v>
      </c>
      <c r="P110" s="127">
        <f>SUM(M110:O110)</f>
        <v>49</v>
      </c>
      <c r="Q110" s="61" t="s">
        <v>277</v>
      </c>
      <c r="R110" s="10">
        <v>10</v>
      </c>
      <c r="S110" s="10">
        <v>19</v>
      </c>
      <c r="T110" s="70">
        <v>0.34482758620689657</v>
      </c>
    </row>
    <row r="111" spans="2:20" x14ac:dyDescent="0.3">
      <c r="B111" s="61">
        <v>98</v>
      </c>
      <c r="C111" s="71" t="s">
        <v>19</v>
      </c>
      <c r="D111" s="126">
        <v>223</v>
      </c>
      <c r="E111" s="61">
        <v>30</v>
      </c>
      <c r="F111" s="11">
        <v>0.13</v>
      </c>
      <c r="G111" s="64">
        <v>0</v>
      </c>
      <c r="H111" s="11">
        <v>0</v>
      </c>
      <c r="I111" s="65">
        <v>15</v>
      </c>
      <c r="J111" s="66">
        <v>15</v>
      </c>
      <c r="K111" s="67">
        <v>0.5</v>
      </c>
      <c r="L111" s="67"/>
      <c r="M111" s="10">
        <v>29</v>
      </c>
      <c r="N111" s="10">
        <v>1</v>
      </c>
      <c r="O111" s="10">
        <v>20</v>
      </c>
      <c r="P111" s="127">
        <f>SUM(M111:O111)</f>
        <v>50</v>
      </c>
      <c r="Q111" s="61" t="s">
        <v>276</v>
      </c>
      <c r="R111" s="10" t="s">
        <v>267</v>
      </c>
      <c r="S111" s="10" t="s">
        <v>267</v>
      </c>
      <c r="T111" s="70" t="s">
        <v>267</v>
      </c>
    </row>
    <row r="112" spans="2:20" x14ac:dyDescent="0.3">
      <c r="B112" s="61">
        <v>99</v>
      </c>
      <c r="C112" s="31" t="s">
        <v>25</v>
      </c>
      <c r="D112" s="126">
        <v>716</v>
      </c>
      <c r="E112" s="61">
        <v>242</v>
      </c>
      <c r="F112" s="11">
        <v>0.34</v>
      </c>
      <c r="G112" s="64">
        <v>91</v>
      </c>
      <c r="H112" s="11">
        <v>0.38</v>
      </c>
      <c r="I112" s="65">
        <v>85</v>
      </c>
      <c r="J112" s="66">
        <v>81</v>
      </c>
      <c r="K112" s="67">
        <v>0.51</v>
      </c>
      <c r="L112" s="13"/>
      <c r="M112" s="10">
        <v>8</v>
      </c>
      <c r="N112" s="10">
        <v>23</v>
      </c>
      <c r="O112" s="10">
        <v>19</v>
      </c>
      <c r="P112" s="127">
        <f>SUM(M112:O112)</f>
        <v>50</v>
      </c>
      <c r="Q112" s="61" t="s">
        <v>277</v>
      </c>
      <c r="R112" s="10">
        <v>46</v>
      </c>
      <c r="S112" s="10">
        <v>45</v>
      </c>
      <c r="T112" s="70">
        <v>0.50549450549450547</v>
      </c>
    </row>
    <row r="113" spans="2:20" x14ac:dyDescent="0.3">
      <c r="B113" s="61">
        <v>100</v>
      </c>
      <c r="C113" s="31" t="s">
        <v>223</v>
      </c>
      <c r="D113" s="126">
        <v>591</v>
      </c>
      <c r="E113" s="61">
        <v>133</v>
      </c>
      <c r="F113" s="11">
        <v>0.23</v>
      </c>
      <c r="G113" s="64">
        <v>31</v>
      </c>
      <c r="H113" s="11">
        <v>0.23</v>
      </c>
      <c r="I113" s="65">
        <v>50</v>
      </c>
      <c r="J113" s="66">
        <v>52</v>
      </c>
      <c r="K113" s="67">
        <v>0.49</v>
      </c>
      <c r="L113" s="13"/>
      <c r="M113" s="10">
        <v>19</v>
      </c>
      <c r="N113" s="10">
        <v>10</v>
      </c>
      <c r="O113" s="10">
        <v>21</v>
      </c>
      <c r="P113" s="127">
        <f>SUM(M113:O113)</f>
        <v>50</v>
      </c>
      <c r="Q113" s="61" t="s">
        <v>277</v>
      </c>
      <c r="R113" s="10">
        <v>11</v>
      </c>
      <c r="S113" s="10">
        <v>20</v>
      </c>
      <c r="T113" s="70">
        <v>0.35483870967741937</v>
      </c>
    </row>
    <row r="114" spans="2:20" x14ac:dyDescent="0.3">
      <c r="B114" s="61">
        <v>101</v>
      </c>
      <c r="C114" s="31" t="s">
        <v>160</v>
      </c>
      <c r="D114" s="126">
        <v>279</v>
      </c>
      <c r="E114" s="61">
        <v>61</v>
      </c>
      <c r="F114" s="11">
        <v>0.22</v>
      </c>
      <c r="G114" s="64">
        <v>10</v>
      </c>
      <c r="H114" s="11">
        <v>0.16</v>
      </c>
      <c r="I114" s="65">
        <v>23</v>
      </c>
      <c r="J114" s="66">
        <v>28</v>
      </c>
      <c r="K114" s="67">
        <v>0.45</v>
      </c>
      <c r="L114" s="13"/>
      <c r="M114" s="10">
        <v>20</v>
      </c>
      <c r="N114" s="10">
        <v>6</v>
      </c>
      <c r="O114" s="10">
        <v>25</v>
      </c>
      <c r="P114" s="127">
        <f>SUM(M114:O114)</f>
        <v>51</v>
      </c>
      <c r="Q114" s="61" t="s">
        <v>277</v>
      </c>
      <c r="R114" s="10">
        <v>0</v>
      </c>
      <c r="S114" s="10">
        <v>10</v>
      </c>
      <c r="T114" s="70">
        <v>0</v>
      </c>
    </row>
    <row r="115" spans="2:20" x14ac:dyDescent="0.3">
      <c r="B115" s="61">
        <v>102</v>
      </c>
      <c r="C115" s="31" t="s">
        <v>187</v>
      </c>
      <c r="D115" s="126">
        <v>130</v>
      </c>
      <c r="E115" s="61">
        <v>23</v>
      </c>
      <c r="F115" s="11">
        <v>0.18</v>
      </c>
      <c r="G115" s="64">
        <v>0</v>
      </c>
      <c r="H115" s="11">
        <v>0</v>
      </c>
      <c r="I115" s="65">
        <v>10</v>
      </c>
      <c r="J115" s="66">
        <v>13</v>
      </c>
      <c r="K115" s="67">
        <v>0.43</v>
      </c>
      <c r="L115" s="13"/>
      <c r="M115" s="10">
        <v>24</v>
      </c>
      <c r="N115" s="10">
        <v>1</v>
      </c>
      <c r="O115" s="10">
        <v>27</v>
      </c>
      <c r="P115" s="127">
        <f>SUM(M115:O115)</f>
        <v>52</v>
      </c>
      <c r="Q115" s="61" t="s">
        <v>276</v>
      </c>
      <c r="R115" s="10" t="s">
        <v>267</v>
      </c>
      <c r="S115" s="10" t="s">
        <v>267</v>
      </c>
      <c r="T115" s="70" t="s">
        <v>267</v>
      </c>
    </row>
    <row r="116" spans="2:20" x14ac:dyDescent="0.3">
      <c r="B116" s="61">
        <v>103</v>
      </c>
      <c r="C116" s="31" t="s">
        <v>196</v>
      </c>
      <c r="D116" s="126">
        <v>128</v>
      </c>
      <c r="E116" s="61">
        <v>23</v>
      </c>
      <c r="F116" s="11">
        <v>0.18</v>
      </c>
      <c r="G116" s="64">
        <v>0</v>
      </c>
      <c r="H116" s="11">
        <v>0</v>
      </c>
      <c r="I116" s="65">
        <v>10</v>
      </c>
      <c r="J116" s="66">
        <v>13</v>
      </c>
      <c r="K116" s="67">
        <v>0.43</v>
      </c>
      <c r="L116" s="13"/>
      <c r="M116" s="10">
        <v>24</v>
      </c>
      <c r="N116" s="10">
        <v>1</v>
      </c>
      <c r="O116" s="10">
        <v>27</v>
      </c>
      <c r="P116" s="127">
        <f>SUM(M116:O116)</f>
        <v>52</v>
      </c>
      <c r="Q116" s="61" t="s">
        <v>276</v>
      </c>
      <c r="R116" s="10" t="s">
        <v>267</v>
      </c>
      <c r="S116" s="10" t="s">
        <v>267</v>
      </c>
      <c r="T116" s="70" t="s">
        <v>267</v>
      </c>
    </row>
    <row r="117" spans="2:20" x14ac:dyDescent="0.3">
      <c r="B117" s="61">
        <v>104</v>
      </c>
      <c r="C117" s="31" t="s">
        <v>213</v>
      </c>
      <c r="D117" s="126">
        <v>239</v>
      </c>
      <c r="E117" s="61">
        <v>41</v>
      </c>
      <c r="F117" s="11">
        <v>0.17</v>
      </c>
      <c r="G117" s="64">
        <v>0</v>
      </c>
      <c r="H117" s="11">
        <v>0</v>
      </c>
      <c r="I117" s="65">
        <v>18</v>
      </c>
      <c r="J117" s="66">
        <v>23</v>
      </c>
      <c r="K117" s="67">
        <v>0.44</v>
      </c>
      <c r="L117" s="13"/>
      <c r="M117" s="10">
        <v>25</v>
      </c>
      <c r="N117" s="10">
        <v>1</v>
      </c>
      <c r="O117" s="10">
        <v>26</v>
      </c>
      <c r="P117" s="127">
        <f>SUM(M117:O117)</f>
        <v>52</v>
      </c>
      <c r="Q117" s="61" t="s">
        <v>276</v>
      </c>
      <c r="R117" s="10" t="s">
        <v>267</v>
      </c>
      <c r="S117" s="10" t="s">
        <v>267</v>
      </c>
      <c r="T117" s="70" t="s">
        <v>267</v>
      </c>
    </row>
    <row r="118" spans="2:20" x14ac:dyDescent="0.3">
      <c r="B118" s="61">
        <v>105</v>
      </c>
      <c r="C118" s="31" t="s">
        <v>159</v>
      </c>
      <c r="D118" s="126">
        <v>321</v>
      </c>
      <c r="E118" s="61">
        <v>86</v>
      </c>
      <c r="F118" s="11">
        <v>0.27</v>
      </c>
      <c r="G118" s="64">
        <v>26</v>
      </c>
      <c r="H118" s="11">
        <v>0.3</v>
      </c>
      <c r="I118" s="65">
        <v>29</v>
      </c>
      <c r="J118" s="66">
        <v>31</v>
      </c>
      <c r="K118" s="67">
        <v>0.48</v>
      </c>
      <c r="L118" s="13"/>
      <c r="M118" s="10">
        <v>15</v>
      </c>
      <c r="N118" s="10">
        <v>16</v>
      </c>
      <c r="O118" s="10">
        <v>22</v>
      </c>
      <c r="P118" s="127">
        <f>SUM(M118:O118)</f>
        <v>53</v>
      </c>
      <c r="Q118" s="61" t="s">
        <v>277</v>
      </c>
      <c r="R118" s="10">
        <v>0</v>
      </c>
      <c r="S118" s="10">
        <v>26</v>
      </c>
      <c r="T118" s="70">
        <v>0</v>
      </c>
    </row>
    <row r="119" spans="2:20" x14ac:dyDescent="0.3">
      <c r="B119" s="61">
        <v>106</v>
      </c>
      <c r="C119" s="31" t="s">
        <v>212</v>
      </c>
      <c r="D119" s="126">
        <v>249</v>
      </c>
      <c r="E119" s="61">
        <v>66</v>
      </c>
      <c r="F119" s="11">
        <v>0.27</v>
      </c>
      <c r="G119" s="64">
        <v>19</v>
      </c>
      <c r="H119" s="11">
        <v>0.28999999999999998</v>
      </c>
      <c r="I119" s="65">
        <v>22</v>
      </c>
      <c r="J119" s="66">
        <v>25</v>
      </c>
      <c r="K119" s="67">
        <v>0.47</v>
      </c>
      <c r="L119" s="13"/>
      <c r="M119" s="10">
        <v>15</v>
      </c>
      <c r="N119" s="10">
        <v>15</v>
      </c>
      <c r="O119" s="10">
        <v>23</v>
      </c>
      <c r="P119" s="127">
        <f>SUM(M119:O119)</f>
        <v>53</v>
      </c>
      <c r="Q119" s="61" t="s">
        <v>277</v>
      </c>
      <c r="R119" s="10">
        <v>0</v>
      </c>
      <c r="S119" s="10">
        <v>19</v>
      </c>
      <c r="T119" s="70">
        <v>0</v>
      </c>
    </row>
    <row r="120" spans="2:20" x14ac:dyDescent="0.3">
      <c r="B120" s="61">
        <v>107</v>
      </c>
      <c r="C120" s="31" t="s">
        <v>222</v>
      </c>
      <c r="D120" s="126">
        <v>154</v>
      </c>
      <c r="E120" s="61">
        <v>29</v>
      </c>
      <c r="F120" s="11">
        <v>0.19</v>
      </c>
      <c r="G120" s="64">
        <v>0</v>
      </c>
      <c r="H120" s="11">
        <v>0</v>
      </c>
      <c r="I120" s="65">
        <v>12</v>
      </c>
      <c r="J120" s="66">
        <v>17</v>
      </c>
      <c r="K120" s="67">
        <v>0.41</v>
      </c>
      <c r="L120" s="13"/>
      <c r="M120" s="10">
        <v>23</v>
      </c>
      <c r="N120" s="10">
        <v>1</v>
      </c>
      <c r="O120" s="10">
        <v>29</v>
      </c>
      <c r="P120" s="127">
        <f>SUM(M120:O120)</f>
        <v>53</v>
      </c>
      <c r="Q120" s="61" t="s">
        <v>276</v>
      </c>
      <c r="R120" s="10" t="s">
        <v>267</v>
      </c>
      <c r="S120" s="10" t="s">
        <v>267</v>
      </c>
      <c r="T120" s="70" t="s">
        <v>267</v>
      </c>
    </row>
    <row r="121" spans="2:20" x14ac:dyDescent="0.3">
      <c r="B121" s="61">
        <v>108</v>
      </c>
      <c r="C121" s="31" t="s">
        <v>232</v>
      </c>
      <c r="D121" s="126">
        <v>237</v>
      </c>
      <c r="E121" s="61">
        <v>40</v>
      </c>
      <c r="F121" s="11">
        <v>0.17</v>
      </c>
      <c r="G121" s="64">
        <v>0</v>
      </c>
      <c r="H121" s="11">
        <v>0</v>
      </c>
      <c r="I121" s="65">
        <v>17</v>
      </c>
      <c r="J121" s="66">
        <v>23</v>
      </c>
      <c r="K121" s="67">
        <v>0.43</v>
      </c>
      <c r="L121" s="13"/>
      <c r="M121" s="10">
        <v>25</v>
      </c>
      <c r="N121" s="10">
        <v>1</v>
      </c>
      <c r="O121" s="10">
        <v>27</v>
      </c>
      <c r="P121" s="127">
        <f>SUM(M121:O121)</f>
        <v>53</v>
      </c>
      <c r="Q121" s="61" t="s">
        <v>276</v>
      </c>
      <c r="R121" s="10" t="s">
        <v>267</v>
      </c>
      <c r="S121" s="10" t="s">
        <v>267</v>
      </c>
      <c r="T121" s="70" t="s">
        <v>267</v>
      </c>
    </row>
    <row r="122" spans="2:20" x14ac:dyDescent="0.3">
      <c r="B122" s="61">
        <v>109</v>
      </c>
      <c r="C122" s="31" t="s">
        <v>186</v>
      </c>
      <c r="D122" s="126">
        <v>211</v>
      </c>
      <c r="E122" s="61">
        <v>29</v>
      </c>
      <c r="F122" s="11">
        <v>0.14000000000000001</v>
      </c>
      <c r="G122" s="64">
        <v>0</v>
      </c>
      <c r="H122" s="11">
        <v>0</v>
      </c>
      <c r="I122" s="65">
        <v>13</v>
      </c>
      <c r="J122" s="66">
        <v>16</v>
      </c>
      <c r="K122" s="67">
        <v>0.45</v>
      </c>
      <c r="L122" s="13"/>
      <c r="M122" s="10">
        <v>28</v>
      </c>
      <c r="N122" s="10">
        <v>1</v>
      </c>
      <c r="O122" s="10">
        <v>25</v>
      </c>
      <c r="P122" s="127">
        <f>SUM(M122:O122)</f>
        <v>54</v>
      </c>
      <c r="Q122" s="61" t="s">
        <v>276</v>
      </c>
      <c r="R122" s="10" t="s">
        <v>267</v>
      </c>
      <c r="S122" s="10" t="s">
        <v>267</v>
      </c>
      <c r="T122" s="70" t="s">
        <v>267</v>
      </c>
    </row>
    <row r="123" spans="2:20" x14ac:dyDescent="0.3">
      <c r="B123" s="61">
        <v>110</v>
      </c>
      <c r="C123" s="71" t="s">
        <v>12</v>
      </c>
      <c r="D123" s="126">
        <v>251</v>
      </c>
      <c r="E123" s="61">
        <v>63</v>
      </c>
      <c r="F123" s="11">
        <v>0.25</v>
      </c>
      <c r="G123" s="64">
        <v>20</v>
      </c>
      <c r="H123" s="11">
        <v>0.32</v>
      </c>
      <c r="I123" s="65">
        <v>21</v>
      </c>
      <c r="J123" s="66">
        <v>22</v>
      </c>
      <c r="K123" s="67">
        <v>0.49</v>
      </c>
      <c r="L123" s="67"/>
      <c r="M123" s="10">
        <v>17</v>
      </c>
      <c r="N123" s="10">
        <v>18</v>
      </c>
      <c r="O123" s="10">
        <v>21</v>
      </c>
      <c r="P123" s="127">
        <f>SUM(M123:O123)</f>
        <v>56</v>
      </c>
      <c r="Q123" s="61" t="s">
        <v>277</v>
      </c>
      <c r="R123" s="10">
        <v>0</v>
      </c>
      <c r="S123" s="10">
        <v>20</v>
      </c>
      <c r="T123" s="70">
        <v>0</v>
      </c>
    </row>
    <row r="124" spans="2:20" x14ac:dyDescent="0.3">
      <c r="B124" s="61">
        <v>111</v>
      </c>
      <c r="C124" s="31" t="s">
        <v>81</v>
      </c>
      <c r="D124" s="126">
        <v>225</v>
      </c>
      <c r="E124" s="61">
        <v>37</v>
      </c>
      <c r="F124" s="11">
        <v>0.16</v>
      </c>
      <c r="G124" s="64">
        <v>0</v>
      </c>
      <c r="H124" s="11">
        <v>0</v>
      </c>
      <c r="I124" s="65">
        <v>15</v>
      </c>
      <c r="J124" s="66">
        <v>22</v>
      </c>
      <c r="K124" s="67">
        <v>0.41</v>
      </c>
      <c r="L124" s="13"/>
      <c r="M124" s="10">
        <v>26</v>
      </c>
      <c r="N124" s="10">
        <v>1</v>
      </c>
      <c r="O124" s="10">
        <v>29</v>
      </c>
      <c r="P124" s="127">
        <f>SUM(M124:O124)</f>
        <v>56</v>
      </c>
      <c r="Q124" s="61" t="s">
        <v>276</v>
      </c>
      <c r="R124" s="10" t="s">
        <v>267</v>
      </c>
      <c r="S124" s="10" t="s">
        <v>267</v>
      </c>
      <c r="T124" s="70" t="s">
        <v>267</v>
      </c>
    </row>
    <row r="125" spans="2:20" x14ac:dyDescent="0.3">
      <c r="B125" s="61">
        <v>112</v>
      </c>
      <c r="C125" s="31" t="s">
        <v>115</v>
      </c>
      <c r="D125" s="126">
        <v>151</v>
      </c>
      <c r="E125" s="61">
        <v>36</v>
      </c>
      <c r="F125" s="11">
        <v>0.24</v>
      </c>
      <c r="G125" s="64">
        <v>19</v>
      </c>
      <c r="H125" s="11">
        <v>0.53</v>
      </c>
      <c r="I125" s="65">
        <v>17</v>
      </c>
      <c r="J125" s="66">
        <v>0</v>
      </c>
      <c r="K125" s="67">
        <v>1</v>
      </c>
      <c r="L125" s="13"/>
      <c r="M125" s="10">
        <v>18</v>
      </c>
      <c r="N125" s="10">
        <v>37</v>
      </c>
      <c r="O125" s="10">
        <v>1</v>
      </c>
      <c r="P125" s="127">
        <f>SUM(M125:O125)</f>
        <v>56</v>
      </c>
      <c r="Q125" s="61" t="s">
        <v>277</v>
      </c>
      <c r="R125" s="10">
        <v>0</v>
      </c>
      <c r="S125" s="10">
        <v>19</v>
      </c>
      <c r="T125" s="70">
        <v>0</v>
      </c>
    </row>
    <row r="126" spans="2:20" x14ac:dyDescent="0.3">
      <c r="B126" s="61">
        <v>113</v>
      </c>
      <c r="C126" s="31" t="s">
        <v>86</v>
      </c>
      <c r="D126" s="126">
        <v>249</v>
      </c>
      <c r="E126" s="61">
        <v>32</v>
      </c>
      <c r="F126" s="11">
        <v>0.13</v>
      </c>
      <c r="G126" s="64">
        <v>14</v>
      </c>
      <c r="H126" s="11">
        <v>0.44</v>
      </c>
      <c r="I126" s="65">
        <v>18</v>
      </c>
      <c r="J126" s="66">
        <v>0</v>
      </c>
      <c r="K126" s="67">
        <v>1</v>
      </c>
      <c r="L126" s="13"/>
      <c r="M126" s="10">
        <v>29</v>
      </c>
      <c r="N126" s="10">
        <v>28</v>
      </c>
      <c r="O126" s="10">
        <v>1</v>
      </c>
      <c r="P126" s="127">
        <f>SUM(M126:O126)</f>
        <v>58</v>
      </c>
      <c r="Q126" s="61" t="s">
        <v>277</v>
      </c>
      <c r="R126" s="10">
        <v>0</v>
      </c>
      <c r="S126" s="10">
        <v>14</v>
      </c>
      <c r="T126" s="70">
        <v>0</v>
      </c>
    </row>
    <row r="127" spans="2:20" x14ac:dyDescent="0.3">
      <c r="B127" s="61">
        <v>114</v>
      </c>
      <c r="C127" s="31" t="s">
        <v>208</v>
      </c>
      <c r="D127" s="126">
        <v>450</v>
      </c>
      <c r="E127" s="61">
        <v>76</v>
      </c>
      <c r="F127" s="11">
        <v>0.17</v>
      </c>
      <c r="G127" s="64">
        <v>17</v>
      </c>
      <c r="H127" s="11">
        <v>0.22</v>
      </c>
      <c r="I127" s="65">
        <v>27</v>
      </c>
      <c r="J127" s="66">
        <v>32</v>
      </c>
      <c r="K127" s="67">
        <v>0.46</v>
      </c>
      <c r="L127" s="13"/>
      <c r="M127" s="10">
        <v>25</v>
      </c>
      <c r="N127" s="10">
        <v>9</v>
      </c>
      <c r="O127" s="10">
        <v>24</v>
      </c>
      <c r="P127" s="127">
        <f>SUM(M127:O127)</f>
        <v>58</v>
      </c>
      <c r="Q127" s="61" t="s">
        <v>277</v>
      </c>
      <c r="R127" s="10">
        <v>0</v>
      </c>
      <c r="S127" s="10">
        <v>17</v>
      </c>
      <c r="T127" s="70">
        <v>0</v>
      </c>
    </row>
    <row r="128" spans="2:20" x14ac:dyDescent="0.3">
      <c r="B128" s="61">
        <v>115</v>
      </c>
      <c r="C128" s="71" t="s">
        <v>54</v>
      </c>
      <c r="D128" s="126">
        <v>2915</v>
      </c>
      <c r="E128" s="61">
        <v>755</v>
      </c>
      <c r="F128" s="11">
        <v>0.26</v>
      </c>
      <c r="G128" s="64">
        <v>360</v>
      </c>
      <c r="H128" s="11">
        <v>0.48</v>
      </c>
      <c r="I128" s="65">
        <v>291</v>
      </c>
      <c r="J128" s="66">
        <v>206</v>
      </c>
      <c r="K128" s="67">
        <v>0.59</v>
      </c>
      <c r="L128" s="67"/>
      <c r="M128" s="10">
        <v>16</v>
      </c>
      <c r="N128" s="10">
        <v>32</v>
      </c>
      <c r="O128" s="10">
        <v>11</v>
      </c>
      <c r="P128" s="127">
        <f>SUM(M128:O128)</f>
        <v>59</v>
      </c>
      <c r="Q128" s="61" t="s">
        <v>277</v>
      </c>
      <c r="R128" s="10">
        <v>104</v>
      </c>
      <c r="S128" s="10">
        <v>256</v>
      </c>
      <c r="T128" s="70">
        <v>0.28888888888888886</v>
      </c>
    </row>
    <row r="129" spans="2:20" x14ac:dyDescent="0.3">
      <c r="B129" s="61">
        <v>116</v>
      </c>
      <c r="C129" s="31" t="s">
        <v>191</v>
      </c>
      <c r="D129" s="126">
        <v>169</v>
      </c>
      <c r="E129" s="61">
        <v>33</v>
      </c>
      <c r="F129" s="11">
        <v>0.2</v>
      </c>
      <c r="G129" s="64">
        <v>0</v>
      </c>
      <c r="H129" s="11">
        <v>0</v>
      </c>
      <c r="I129" s="65">
        <v>11</v>
      </c>
      <c r="J129" s="66">
        <v>22</v>
      </c>
      <c r="K129" s="67">
        <v>0.33</v>
      </c>
      <c r="L129" s="13"/>
      <c r="M129" s="10">
        <v>22</v>
      </c>
      <c r="N129" s="10">
        <v>1</v>
      </c>
      <c r="O129" s="10">
        <v>36</v>
      </c>
      <c r="P129" s="127">
        <f>SUM(M129:O129)</f>
        <v>59</v>
      </c>
      <c r="Q129" s="61" t="s">
        <v>276</v>
      </c>
      <c r="R129" s="10" t="s">
        <v>267</v>
      </c>
      <c r="S129" s="10" t="s">
        <v>267</v>
      </c>
      <c r="T129" s="70" t="s">
        <v>267</v>
      </c>
    </row>
    <row r="130" spans="2:20" x14ac:dyDescent="0.3">
      <c r="B130" s="61">
        <v>117</v>
      </c>
      <c r="C130" s="71" t="s">
        <v>244</v>
      </c>
      <c r="D130" s="126">
        <v>422</v>
      </c>
      <c r="E130" s="61">
        <v>102</v>
      </c>
      <c r="F130" s="11">
        <v>0.24</v>
      </c>
      <c r="G130" s="64">
        <v>24</v>
      </c>
      <c r="H130" s="11">
        <v>0.24</v>
      </c>
      <c r="I130" s="65">
        <v>31</v>
      </c>
      <c r="J130" s="66">
        <v>47</v>
      </c>
      <c r="K130" s="67">
        <v>0.4</v>
      </c>
      <c r="L130" s="67"/>
      <c r="M130" s="10">
        <v>18</v>
      </c>
      <c r="N130" s="10">
        <v>11</v>
      </c>
      <c r="O130" s="10">
        <v>30</v>
      </c>
      <c r="P130" s="127">
        <f>SUM(M130:O130)</f>
        <v>59</v>
      </c>
      <c r="Q130" s="61" t="s">
        <v>277</v>
      </c>
      <c r="R130" s="10">
        <v>0</v>
      </c>
      <c r="S130" s="10">
        <v>24</v>
      </c>
      <c r="T130" s="70">
        <v>0</v>
      </c>
    </row>
    <row r="131" spans="2:20" x14ac:dyDescent="0.3">
      <c r="B131" s="61">
        <v>118</v>
      </c>
      <c r="C131" s="31" t="s">
        <v>44</v>
      </c>
      <c r="D131" s="126">
        <v>355</v>
      </c>
      <c r="E131" s="61">
        <v>50</v>
      </c>
      <c r="F131" s="11">
        <v>0.14000000000000001</v>
      </c>
      <c r="G131" s="64">
        <v>0</v>
      </c>
      <c r="H131" s="11">
        <v>0</v>
      </c>
      <c r="I131" s="65">
        <v>19</v>
      </c>
      <c r="J131" s="66">
        <v>31</v>
      </c>
      <c r="K131" s="67">
        <v>0.38</v>
      </c>
      <c r="L131" s="13"/>
      <c r="M131" s="10">
        <v>28</v>
      </c>
      <c r="N131" s="10">
        <v>1</v>
      </c>
      <c r="O131" s="10">
        <v>32</v>
      </c>
      <c r="P131" s="127">
        <f>SUM(M131:O131)</f>
        <v>61</v>
      </c>
      <c r="Q131" s="61" t="s">
        <v>276</v>
      </c>
      <c r="R131" s="10" t="s">
        <v>267</v>
      </c>
      <c r="S131" s="10" t="s">
        <v>267</v>
      </c>
      <c r="T131" s="70" t="s">
        <v>267</v>
      </c>
    </row>
    <row r="132" spans="2:20" x14ac:dyDescent="0.3">
      <c r="B132" s="61">
        <v>119</v>
      </c>
      <c r="C132" s="31" t="s">
        <v>117</v>
      </c>
      <c r="D132" s="126">
        <v>229</v>
      </c>
      <c r="E132" s="61">
        <v>42</v>
      </c>
      <c r="F132" s="11">
        <v>0.18</v>
      </c>
      <c r="G132" s="64">
        <v>10</v>
      </c>
      <c r="H132" s="11">
        <v>0.24</v>
      </c>
      <c r="I132" s="65">
        <v>14</v>
      </c>
      <c r="J132" s="66">
        <v>18</v>
      </c>
      <c r="K132" s="67">
        <v>0.44</v>
      </c>
      <c r="L132" s="13"/>
      <c r="M132" s="10">
        <v>24</v>
      </c>
      <c r="N132" s="10">
        <v>11</v>
      </c>
      <c r="O132" s="10">
        <v>26</v>
      </c>
      <c r="P132" s="127">
        <f>SUM(M132:O132)</f>
        <v>61</v>
      </c>
      <c r="Q132" s="61" t="s">
        <v>277</v>
      </c>
      <c r="R132" s="10">
        <v>0</v>
      </c>
      <c r="S132" s="10">
        <v>10</v>
      </c>
      <c r="T132" s="70">
        <v>0</v>
      </c>
    </row>
    <row r="133" spans="2:20" x14ac:dyDescent="0.3">
      <c r="B133" s="61">
        <v>120</v>
      </c>
      <c r="C133" s="31" t="s">
        <v>226</v>
      </c>
      <c r="D133" s="126">
        <v>367</v>
      </c>
      <c r="E133" s="61">
        <v>65</v>
      </c>
      <c r="F133" s="11">
        <v>0.18</v>
      </c>
      <c r="G133" s="64">
        <v>10</v>
      </c>
      <c r="H133" s="11">
        <v>0.15</v>
      </c>
      <c r="I133" s="65">
        <v>21</v>
      </c>
      <c r="J133" s="66">
        <v>34</v>
      </c>
      <c r="K133" s="67">
        <v>0.38</v>
      </c>
      <c r="L133" s="13"/>
      <c r="M133" s="10">
        <v>24</v>
      </c>
      <c r="N133" s="10">
        <v>5</v>
      </c>
      <c r="O133" s="10">
        <v>32</v>
      </c>
      <c r="P133" s="127">
        <f>SUM(M133:O133)</f>
        <v>61</v>
      </c>
      <c r="Q133" s="61" t="s">
        <v>277</v>
      </c>
      <c r="R133" s="10">
        <v>0</v>
      </c>
      <c r="S133" s="10">
        <v>10</v>
      </c>
      <c r="T133" s="70">
        <v>0</v>
      </c>
    </row>
    <row r="134" spans="2:20" x14ac:dyDescent="0.3">
      <c r="B134" s="61">
        <v>121</v>
      </c>
      <c r="C134" s="31" t="s">
        <v>135</v>
      </c>
      <c r="D134" s="126">
        <v>549</v>
      </c>
      <c r="E134" s="61">
        <v>80</v>
      </c>
      <c r="F134" s="11">
        <v>0.15</v>
      </c>
      <c r="G134" s="64">
        <v>19</v>
      </c>
      <c r="H134" s="11">
        <v>0.24</v>
      </c>
      <c r="I134" s="65">
        <v>28</v>
      </c>
      <c r="J134" s="66">
        <v>33</v>
      </c>
      <c r="K134" s="67">
        <v>0.46</v>
      </c>
      <c r="L134" s="13"/>
      <c r="M134" s="10">
        <v>27</v>
      </c>
      <c r="N134" s="10">
        <v>11</v>
      </c>
      <c r="O134" s="10">
        <v>24</v>
      </c>
      <c r="P134" s="127">
        <f>SUM(M134:O134)</f>
        <v>62</v>
      </c>
      <c r="Q134" s="61" t="s">
        <v>277</v>
      </c>
      <c r="R134" s="10">
        <v>0</v>
      </c>
      <c r="S134" s="10">
        <v>19</v>
      </c>
      <c r="T134" s="70">
        <v>0</v>
      </c>
    </row>
    <row r="135" spans="2:20" x14ac:dyDescent="0.3">
      <c r="B135" s="61">
        <v>122</v>
      </c>
      <c r="C135" s="31" t="s">
        <v>76</v>
      </c>
      <c r="D135" s="126">
        <v>227</v>
      </c>
      <c r="E135" s="61">
        <v>56</v>
      </c>
      <c r="F135" s="11">
        <v>0.25</v>
      </c>
      <c r="G135" s="64">
        <v>16</v>
      </c>
      <c r="H135" s="11">
        <v>0.28999999999999998</v>
      </c>
      <c r="I135" s="65">
        <v>15</v>
      </c>
      <c r="J135" s="66">
        <v>25</v>
      </c>
      <c r="K135" s="67">
        <v>0.38</v>
      </c>
      <c r="L135" s="13"/>
      <c r="M135" s="10">
        <v>17</v>
      </c>
      <c r="N135" s="10">
        <v>15</v>
      </c>
      <c r="O135" s="10">
        <v>32</v>
      </c>
      <c r="P135" s="127">
        <f>SUM(M135:O135)</f>
        <v>64</v>
      </c>
      <c r="Q135" s="61" t="s">
        <v>277</v>
      </c>
      <c r="R135" s="10">
        <v>0</v>
      </c>
      <c r="S135" s="10">
        <v>16</v>
      </c>
      <c r="T135" s="70">
        <v>0</v>
      </c>
    </row>
    <row r="136" spans="2:20" x14ac:dyDescent="0.3">
      <c r="B136" s="61">
        <v>123</v>
      </c>
      <c r="C136" s="31" t="s">
        <v>119</v>
      </c>
      <c r="D136" s="126">
        <v>238</v>
      </c>
      <c r="E136" s="61">
        <v>63</v>
      </c>
      <c r="F136" s="11">
        <v>0.26</v>
      </c>
      <c r="G136" s="64">
        <v>21</v>
      </c>
      <c r="H136" s="11">
        <v>0.33</v>
      </c>
      <c r="I136" s="65">
        <v>17</v>
      </c>
      <c r="J136" s="66">
        <v>25</v>
      </c>
      <c r="K136" s="67">
        <v>0.4</v>
      </c>
      <c r="L136" s="13"/>
      <c r="M136" s="10">
        <v>16</v>
      </c>
      <c r="N136" s="10">
        <v>19</v>
      </c>
      <c r="O136" s="10">
        <v>30</v>
      </c>
      <c r="P136" s="127">
        <f>SUM(M136:O136)</f>
        <v>65</v>
      </c>
      <c r="Q136" s="61" t="s">
        <v>277</v>
      </c>
      <c r="R136" s="10">
        <v>0</v>
      </c>
      <c r="S136" s="10">
        <v>21</v>
      </c>
      <c r="T136" s="70">
        <v>0</v>
      </c>
    </row>
    <row r="137" spans="2:20" x14ac:dyDescent="0.3">
      <c r="B137" s="61">
        <v>124</v>
      </c>
      <c r="C137" s="31" t="s">
        <v>37</v>
      </c>
      <c r="D137" s="126">
        <v>100</v>
      </c>
      <c r="E137" s="61">
        <v>19</v>
      </c>
      <c r="F137" s="11">
        <v>0.19</v>
      </c>
      <c r="G137" s="64">
        <v>11</v>
      </c>
      <c r="H137" s="11">
        <v>0.57999999999999996</v>
      </c>
      <c r="I137" s="65">
        <v>8</v>
      </c>
      <c r="J137" s="66">
        <v>0</v>
      </c>
      <c r="K137" s="67">
        <v>1</v>
      </c>
      <c r="L137" s="13"/>
      <c r="M137" s="10">
        <v>23</v>
      </c>
      <c r="N137" s="10">
        <v>42</v>
      </c>
      <c r="O137" s="10">
        <v>1</v>
      </c>
      <c r="P137" s="127">
        <f>SUM(M137:O137)</f>
        <v>66</v>
      </c>
      <c r="Q137" s="61" t="s">
        <v>277</v>
      </c>
      <c r="R137" s="10">
        <v>0</v>
      </c>
      <c r="S137" s="10">
        <v>11</v>
      </c>
      <c r="T137" s="70">
        <v>0</v>
      </c>
    </row>
    <row r="138" spans="2:20" x14ac:dyDescent="0.3">
      <c r="B138" s="61">
        <v>125</v>
      </c>
      <c r="C138" s="31" t="s">
        <v>56</v>
      </c>
      <c r="D138" s="126">
        <v>111</v>
      </c>
      <c r="E138" s="61">
        <v>31</v>
      </c>
      <c r="F138" s="11">
        <v>0.28000000000000003</v>
      </c>
      <c r="G138" s="64">
        <v>12</v>
      </c>
      <c r="H138" s="11">
        <v>0.39</v>
      </c>
      <c r="I138" s="65">
        <v>8</v>
      </c>
      <c r="J138" s="66">
        <v>11</v>
      </c>
      <c r="K138" s="67">
        <v>0.42</v>
      </c>
      <c r="L138" s="13"/>
      <c r="M138" s="10">
        <v>14</v>
      </c>
      <c r="N138" s="10">
        <v>24</v>
      </c>
      <c r="O138" s="10">
        <v>28</v>
      </c>
      <c r="P138" s="127">
        <f>SUM(M138:O138)</f>
        <v>66</v>
      </c>
      <c r="Q138" s="61" t="s">
        <v>277</v>
      </c>
      <c r="R138" s="10">
        <v>0</v>
      </c>
      <c r="S138" s="10">
        <v>12</v>
      </c>
      <c r="T138" s="70">
        <v>0</v>
      </c>
    </row>
    <row r="139" spans="2:20" x14ac:dyDescent="0.3">
      <c r="B139" s="61">
        <v>126</v>
      </c>
      <c r="C139" s="31" t="s">
        <v>62</v>
      </c>
      <c r="D139" s="126">
        <v>540</v>
      </c>
      <c r="E139" s="61">
        <v>122</v>
      </c>
      <c r="F139" s="11">
        <v>0.23</v>
      </c>
      <c r="G139" s="64">
        <v>60</v>
      </c>
      <c r="H139" s="11">
        <v>0.49</v>
      </c>
      <c r="I139" s="65">
        <v>53</v>
      </c>
      <c r="J139" s="66">
        <v>41</v>
      </c>
      <c r="K139" s="67">
        <v>0.56000000000000005</v>
      </c>
      <c r="L139" s="13"/>
      <c r="M139" s="10">
        <v>19</v>
      </c>
      <c r="N139" s="10">
        <v>33</v>
      </c>
      <c r="O139" s="10">
        <v>14</v>
      </c>
      <c r="P139" s="127">
        <f>SUM(M139:O139)</f>
        <v>66</v>
      </c>
      <c r="Q139" s="61" t="s">
        <v>277</v>
      </c>
      <c r="R139" s="10">
        <v>28</v>
      </c>
      <c r="S139" s="10">
        <v>32</v>
      </c>
      <c r="T139" s="70">
        <v>0.46666666666666667</v>
      </c>
    </row>
    <row r="140" spans="2:20" x14ac:dyDescent="0.3">
      <c r="B140" s="61">
        <v>127</v>
      </c>
      <c r="C140" s="31" t="s">
        <v>83</v>
      </c>
      <c r="D140" s="126">
        <v>1091</v>
      </c>
      <c r="E140" s="61">
        <v>157</v>
      </c>
      <c r="F140" s="11">
        <v>0.14000000000000001</v>
      </c>
      <c r="G140" s="64">
        <v>76</v>
      </c>
      <c r="H140" s="11">
        <v>0.48</v>
      </c>
      <c r="I140" s="65">
        <v>65</v>
      </c>
      <c r="J140" s="66">
        <v>37</v>
      </c>
      <c r="K140" s="67">
        <v>0.64</v>
      </c>
      <c r="L140" s="13"/>
      <c r="M140" s="10">
        <v>28</v>
      </c>
      <c r="N140" s="10">
        <v>32</v>
      </c>
      <c r="O140" s="10">
        <v>6</v>
      </c>
      <c r="P140" s="127">
        <f>SUM(M140:O140)</f>
        <v>66</v>
      </c>
      <c r="Q140" s="61" t="s">
        <v>277</v>
      </c>
      <c r="R140" s="10">
        <v>16</v>
      </c>
      <c r="S140" s="10">
        <v>60</v>
      </c>
      <c r="T140" s="70">
        <v>0.21052631578947367</v>
      </c>
    </row>
    <row r="141" spans="2:20" x14ac:dyDescent="0.3">
      <c r="B141" s="61">
        <v>128</v>
      </c>
      <c r="C141" s="31" t="s">
        <v>108</v>
      </c>
      <c r="D141" s="126">
        <v>335</v>
      </c>
      <c r="E141" s="61">
        <v>93</v>
      </c>
      <c r="F141" s="11">
        <v>0.28000000000000003</v>
      </c>
      <c r="G141" s="64">
        <v>41</v>
      </c>
      <c r="H141" s="11">
        <v>0.44</v>
      </c>
      <c r="I141" s="65">
        <v>24</v>
      </c>
      <c r="J141" s="66">
        <v>28</v>
      </c>
      <c r="K141" s="67">
        <v>0.46</v>
      </c>
      <c r="L141" s="13"/>
      <c r="M141" s="10">
        <v>14</v>
      </c>
      <c r="N141" s="10">
        <v>28</v>
      </c>
      <c r="O141" s="10">
        <v>24</v>
      </c>
      <c r="P141" s="127">
        <f>SUM(M141:O141)</f>
        <v>66</v>
      </c>
      <c r="Q141" s="61" t="s">
        <v>277</v>
      </c>
      <c r="R141" s="10">
        <v>0</v>
      </c>
      <c r="S141" s="10">
        <v>41</v>
      </c>
      <c r="T141" s="70">
        <v>0</v>
      </c>
    </row>
    <row r="142" spans="2:20" x14ac:dyDescent="0.3">
      <c r="B142" s="61">
        <v>129</v>
      </c>
      <c r="C142" s="31" t="s">
        <v>205</v>
      </c>
      <c r="D142" s="126">
        <v>187</v>
      </c>
      <c r="E142" s="61">
        <v>44</v>
      </c>
      <c r="F142" s="11">
        <v>0.24</v>
      </c>
      <c r="G142" s="64">
        <v>11</v>
      </c>
      <c r="H142" s="11">
        <v>0.25</v>
      </c>
      <c r="I142" s="65">
        <v>11</v>
      </c>
      <c r="J142" s="66">
        <v>22</v>
      </c>
      <c r="K142" s="67">
        <v>0.33</v>
      </c>
      <c r="L142" s="13"/>
      <c r="M142" s="10">
        <v>18</v>
      </c>
      <c r="N142" s="10">
        <v>12</v>
      </c>
      <c r="O142" s="10">
        <v>36</v>
      </c>
      <c r="P142" s="127">
        <f>SUM(M142:O142)</f>
        <v>66</v>
      </c>
      <c r="Q142" s="61" t="s">
        <v>277</v>
      </c>
      <c r="R142" s="10">
        <v>0</v>
      </c>
      <c r="S142" s="10">
        <v>11</v>
      </c>
      <c r="T142" s="70">
        <v>0</v>
      </c>
    </row>
    <row r="143" spans="2:20" x14ac:dyDescent="0.3">
      <c r="B143" s="61">
        <v>130</v>
      </c>
      <c r="C143" s="31" t="s">
        <v>209</v>
      </c>
      <c r="D143" s="126">
        <v>293</v>
      </c>
      <c r="E143" s="61">
        <v>53</v>
      </c>
      <c r="F143" s="11">
        <v>0.18</v>
      </c>
      <c r="G143" s="64">
        <v>13</v>
      </c>
      <c r="H143" s="11">
        <v>0.25</v>
      </c>
      <c r="I143" s="65">
        <v>16</v>
      </c>
      <c r="J143" s="66">
        <v>24</v>
      </c>
      <c r="K143" s="67">
        <v>0.4</v>
      </c>
      <c r="L143" s="13"/>
      <c r="M143" s="10">
        <v>24</v>
      </c>
      <c r="N143" s="10">
        <v>12</v>
      </c>
      <c r="O143" s="10">
        <v>30</v>
      </c>
      <c r="P143" s="127">
        <f>SUM(M143:O143)</f>
        <v>66</v>
      </c>
      <c r="Q143" s="61" t="s">
        <v>277</v>
      </c>
      <c r="R143" s="10">
        <v>0</v>
      </c>
      <c r="S143" s="10">
        <v>13</v>
      </c>
      <c r="T143" s="70">
        <v>0</v>
      </c>
    </row>
    <row r="144" spans="2:20" x14ac:dyDescent="0.3">
      <c r="B144" s="61">
        <v>131</v>
      </c>
      <c r="C144" s="31" t="s">
        <v>136</v>
      </c>
      <c r="D144" s="126">
        <v>126</v>
      </c>
      <c r="E144" s="61">
        <v>25</v>
      </c>
      <c r="F144" s="11">
        <v>0.2</v>
      </c>
      <c r="G144" s="64">
        <v>15</v>
      </c>
      <c r="H144" s="11">
        <v>0.6</v>
      </c>
      <c r="I144" s="65">
        <v>10</v>
      </c>
      <c r="J144" s="66">
        <v>0</v>
      </c>
      <c r="K144" s="67">
        <v>1</v>
      </c>
      <c r="L144" s="13"/>
      <c r="M144" s="10">
        <v>22</v>
      </c>
      <c r="N144" s="10">
        <v>44</v>
      </c>
      <c r="O144" s="10">
        <v>1</v>
      </c>
      <c r="P144" s="127">
        <f>SUM(M144:O144)</f>
        <v>67</v>
      </c>
      <c r="Q144" s="61" t="s">
        <v>277</v>
      </c>
      <c r="R144" s="10">
        <v>0</v>
      </c>
      <c r="S144" s="10">
        <v>15</v>
      </c>
      <c r="T144" s="70">
        <v>0</v>
      </c>
    </row>
    <row r="145" spans="2:20" x14ac:dyDescent="0.3">
      <c r="B145" s="61">
        <v>132</v>
      </c>
      <c r="C145" s="31" t="s">
        <v>33</v>
      </c>
      <c r="D145" s="126">
        <v>330</v>
      </c>
      <c r="E145" s="61">
        <v>65</v>
      </c>
      <c r="F145" s="11">
        <v>0.2</v>
      </c>
      <c r="G145" s="64">
        <v>19</v>
      </c>
      <c r="H145" s="11">
        <v>0.28999999999999998</v>
      </c>
      <c r="I145" s="65">
        <v>18</v>
      </c>
      <c r="J145" s="66">
        <v>28</v>
      </c>
      <c r="K145" s="67">
        <v>0.39</v>
      </c>
      <c r="L145" s="13"/>
      <c r="M145" s="10">
        <v>22</v>
      </c>
      <c r="N145" s="10">
        <v>15</v>
      </c>
      <c r="O145" s="10">
        <v>31</v>
      </c>
      <c r="P145" s="127">
        <f>SUM(M145:O145)</f>
        <v>68</v>
      </c>
      <c r="Q145" s="61" t="s">
        <v>277</v>
      </c>
      <c r="R145" s="10">
        <v>0</v>
      </c>
      <c r="S145" s="10">
        <v>19</v>
      </c>
      <c r="T145" s="70">
        <v>0</v>
      </c>
    </row>
    <row r="146" spans="2:20" x14ac:dyDescent="0.3">
      <c r="B146" s="61">
        <v>133</v>
      </c>
      <c r="C146" s="71" t="s">
        <v>13</v>
      </c>
      <c r="D146" s="126">
        <v>322</v>
      </c>
      <c r="E146" s="61">
        <v>57</v>
      </c>
      <c r="F146" s="11">
        <v>0.18</v>
      </c>
      <c r="G146" s="64">
        <v>14</v>
      </c>
      <c r="H146" s="11">
        <v>0.25</v>
      </c>
      <c r="I146" s="65">
        <v>16</v>
      </c>
      <c r="J146" s="66">
        <v>27</v>
      </c>
      <c r="K146" s="67">
        <v>0.37</v>
      </c>
      <c r="L146" s="67"/>
      <c r="M146" s="10">
        <v>24</v>
      </c>
      <c r="N146" s="10">
        <v>12</v>
      </c>
      <c r="O146" s="10">
        <v>33</v>
      </c>
      <c r="P146" s="127">
        <f>SUM(M146:O146)</f>
        <v>69</v>
      </c>
      <c r="Q146" s="61" t="s">
        <v>277</v>
      </c>
      <c r="R146" s="10">
        <v>0</v>
      </c>
      <c r="S146" s="10">
        <v>14</v>
      </c>
      <c r="T146" s="70">
        <v>0</v>
      </c>
    </row>
    <row r="147" spans="2:20" x14ac:dyDescent="0.3">
      <c r="B147" s="61">
        <v>134</v>
      </c>
      <c r="C147" s="31" t="s">
        <v>131</v>
      </c>
      <c r="D147" s="126">
        <v>187</v>
      </c>
      <c r="E147" s="61">
        <v>35</v>
      </c>
      <c r="F147" s="11">
        <v>0.19</v>
      </c>
      <c r="G147" s="64">
        <v>12</v>
      </c>
      <c r="H147" s="11">
        <v>0.34</v>
      </c>
      <c r="I147" s="65">
        <v>10</v>
      </c>
      <c r="J147" s="66">
        <v>13</v>
      </c>
      <c r="K147" s="67">
        <v>0.43</v>
      </c>
      <c r="L147" s="13"/>
      <c r="M147" s="10">
        <v>23</v>
      </c>
      <c r="N147" s="10">
        <v>20</v>
      </c>
      <c r="O147" s="10">
        <v>27</v>
      </c>
      <c r="P147" s="127">
        <f>SUM(M147:O147)</f>
        <v>70</v>
      </c>
      <c r="Q147" s="61" t="s">
        <v>277</v>
      </c>
      <c r="R147" s="10">
        <v>0</v>
      </c>
      <c r="S147" s="10">
        <v>12</v>
      </c>
      <c r="T147" s="70">
        <v>0</v>
      </c>
    </row>
    <row r="148" spans="2:20" x14ac:dyDescent="0.3">
      <c r="B148" s="61">
        <v>135</v>
      </c>
      <c r="C148" s="31" t="s">
        <v>140</v>
      </c>
      <c r="D148" s="126">
        <v>918</v>
      </c>
      <c r="E148" s="61">
        <v>272</v>
      </c>
      <c r="F148" s="11">
        <v>0.3</v>
      </c>
      <c r="G148" s="64">
        <v>160</v>
      </c>
      <c r="H148" s="11">
        <v>0.59</v>
      </c>
      <c r="I148" s="65">
        <v>91</v>
      </c>
      <c r="J148" s="66">
        <v>73</v>
      </c>
      <c r="K148" s="67">
        <v>0.55000000000000004</v>
      </c>
      <c r="L148" s="13"/>
      <c r="M148" s="10">
        <v>12</v>
      </c>
      <c r="N148" s="10">
        <v>43</v>
      </c>
      <c r="O148" s="10">
        <v>15</v>
      </c>
      <c r="P148" s="127">
        <f>SUM(M148:O148)</f>
        <v>70</v>
      </c>
      <c r="Q148" s="61" t="s">
        <v>277</v>
      </c>
      <c r="R148" s="10">
        <v>49</v>
      </c>
      <c r="S148" s="10">
        <v>111</v>
      </c>
      <c r="T148" s="70">
        <v>0.30625000000000002</v>
      </c>
    </row>
    <row r="149" spans="2:20" x14ac:dyDescent="0.3">
      <c r="B149" s="61">
        <v>136</v>
      </c>
      <c r="C149" s="31" t="s">
        <v>154</v>
      </c>
      <c r="D149" s="126">
        <v>235</v>
      </c>
      <c r="E149" s="61">
        <v>59</v>
      </c>
      <c r="F149" s="11">
        <v>0.25</v>
      </c>
      <c r="G149" s="64">
        <v>17</v>
      </c>
      <c r="H149" s="11">
        <v>0.28999999999999998</v>
      </c>
      <c r="I149" s="65">
        <v>13</v>
      </c>
      <c r="J149" s="66">
        <v>29</v>
      </c>
      <c r="K149" s="67">
        <v>0.31</v>
      </c>
      <c r="L149" s="13"/>
      <c r="M149" s="10">
        <v>17</v>
      </c>
      <c r="N149" s="10">
        <v>15</v>
      </c>
      <c r="O149" s="10">
        <v>38</v>
      </c>
      <c r="P149" s="127">
        <f>SUM(M149:O149)</f>
        <v>70</v>
      </c>
      <c r="Q149" s="61" t="s">
        <v>277</v>
      </c>
      <c r="R149" s="10">
        <v>0</v>
      </c>
      <c r="S149" s="10">
        <v>17</v>
      </c>
      <c r="T149" s="70">
        <v>0</v>
      </c>
    </row>
    <row r="150" spans="2:20" x14ac:dyDescent="0.3">
      <c r="B150" s="61">
        <v>137</v>
      </c>
      <c r="C150" s="31" t="s">
        <v>189</v>
      </c>
      <c r="D150" s="126">
        <v>165</v>
      </c>
      <c r="E150" s="61">
        <v>40</v>
      </c>
      <c r="F150" s="11">
        <v>0.24</v>
      </c>
      <c r="G150" s="64">
        <v>13</v>
      </c>
      <c r="H150" s="11">
        <v>0.33</v>
      </c>
      <c r="I150" s="65">
        <v>10</v>
      </c>
      <c r="J150" s="66">
        <v>17</v>
      </c>
      <c r="K150" s="67">
        <v>0.37</v>
      </c>
      <c r="L150" s="13"/>
      <c r="M150" s="10">
        <v>18</v>
      </c>
      <c r="N150" s="10">
        <v>19</v>
      </c>
      <c r="O150" s="10">
        <v>33</v>
      </c>
      <c r="P150" s="127">
        <f>SUM(M150:O150)</f>
        <v>70</v>
      </c>
      <c r="Q150" s="61" t="s">
        <v>277</v>
      </c>
      <c r="R150" s="10">
        <v>0</v>
      </c>
      <c r="S150" s="10">
        <v>13</v>
      </c>
      <c r="T150" s="70">
        <v>0</v>
      </c>
    </row>
    <row r="151" spans="2:20" x14ac:dyDescent="0.3">
      <c r="B151" s="61">
        <v>138</v>
      </c>
      <c r="C151" s="31" t="s">
        <v>29</v>
      </c>
      <c r="D151" s="126">
        <v>88</v>
      </c>
      <c r="E151" s="61">
        <v>16</v>
      </c>
      <c r="F151" s="11">
        <v>0.18</v>
      </c>
      <c r="G151" s="64">
        <v>10</v>
      </c>
      <c r="H151" s="11">
        <v>0.63</v>
      </c>
      <c r="I151" s="65">
        <v>6</v>
      </c>
      <c r="J151" s="66">
        <v>0</v>
      </c>
      <c r="K151" s="67">
        <v>1</v>
      </c>
      <c r="L151" s="13"/>
      <c r="M151" s="10">
        <v>24</v>
      </c>
      <c r="N151" s="10">
        <v>47</v>
      </c>
      <c r="O151" s="10">
        <v>1</v>
      </c>
      <c r="P151" s="127">
        <f>SUM(M151:O151)</f>
        <v>72</v>
      </c>
      <c r="Q151" s="61" t="s">
        <v>277</v>
      </c>
      <c r="R151" s="10">
        <v>0</v>
      </c>
      <c r="S151" s="10">
        <v>10</v>
      </c>
      <c r="T151" s="70">
        <v>0</v>
      </c>
    </row>
    <row r="152" spans="2:20" x14ac:dyDescent="0.3">
      <c r="B152" s="61">
        <v>139</v>
      </c>
      <c r="C152" s="31" t="s">
        <v>181</v>
      </c>
      <c r="D152" s="126">
        <v>238</v>
      </c>
      <c r="E152" s="61">
        <v>44</v>
      </c>
      <c r="F152" s="11">
        <v>0.18</v>
      </c>
      <c r="G152" s="64">
        <v>11</v>
      </c>
      <c r="H152" s="11">
        <v>0.25</v>
      </c>
      <c r="I152" s="65">
        <v>11</v>
      </c>
      <c r="J152" s="66">
        <v>22</v>
      </c>
      <c r="K152" s="67">
        <v>0.33</v>
      </c>
      <c r="L152" s="13"/>
      <c r="M152" s="10">
        <v>24</v>
      </c>
      <c r="N152" s="10">
        <v>12</v>
      </c>
      <c r="O152" s="10">
        <v>36</v>
      </c>
      <c r="P152" s="127">
        <f>SUM(M152:O152)</f>
        <v>72</v>
      </c>
      <c r="Q152" s="61" t="s">
        <v>277</v>
      </c>
      <c r="R152" s="10">
        <v>0</v>
      </c>
      <c r="S152" s="10">
        <v>11</v>
      </c>
      <c r="T152" s="70">
        <v>0</v>
      </c>
    </row>
    <row r="153" spans="2:20" x14ac:dyDescent="0.3">
      <c r="B153" s="61">
        <v>140</v>
      </c>
      <c r="C153" s="31" t="s">
        <v>128</v>
      </c>
      <c r="D153" s="126">
        <v>299</v>
      </c>
      <c r="E153" s="61">
        <v>48</v>
      </c>
      <c r="F153" s="11">
        <v>0.16</v>
      </c>
      <c r="G153" s="64">
        <v>14</v>
      </c>
      <c r="H153" s="11">
        <v>0.28999999999999998</v>
      </c>
      <c r="I153" s="65">
        <v>13</v>
      </c>
      <c r="J153" s="66">
        <v>21</v>
      </c>
      <c r="K153" s="67">
        <v>0.38</v>
      </c>
      <c r="L153" s="13"/>
      <c r="M153" s="10">
        <v>26</v>
      </c>
      <c r="N153" s="10">
        <v>15</v>
      </c>
      <c r="O153" s="10">
        <v>32</v>
      </c>
      <c r="P153" s="127">
        <f>SUM(M153:O153)</f>
        <v>73</v>
      </c>
      <c r="Q153" s="61" t="s">
        <v>277</v>
      </c>
      <c r="R153" s="10">
        <v>0</v>
      </c>
      <c r="S153" s="10">
        <v>14</v>
      </c>
      <c r="T153" s="70">
        <v>0</v>
      </c>
    </row>
    <row r="154" spans="2:20" x14ac:dyDescent="0.3">
      <c r="B154" s="61">
        <v>141</v>
      </c>
      <c r="C154" s="31" t="s">
        <v>153</v>
      </c>
      <c r="D154" s="126">
        <v>1215</v>
      </c>
      <c r="E154" s="61">
        <v>179</v>
      </c>
      <c r="F154" s="11">
        <v>0.15</v>
      </c>
      <c r="G154" s="64">
        <v>65</v>
      </c>
      <c r="H154" s="11">
        <v>0.36</v>
      </c>
      <c r="I154" s="65">
        <v>63</v>
      </c>
      <c r="J154" s="66">
        <v>76</v>
      </c>
      <c r="K154" s="67">
        <v>0.45</v>
      </c>
      <c r="L154" s="13"/>
      <c r="M154" s="10">
        <v>27</v>
      </c>
      <c r="N154" s="10">
        <v>21</v>
      </c>
      <c r="O154" s="10">
        <v>25</v>
      </c>
      <c r="P154" s="127">
        <f>SUM(M154:O154)</f>
        <v>73</v>
      </c>
      <c r="Q154" s="61" t="s">
        <v>277</v>
      </c>
      <c r="R154" s="10">
        <v>35</v>
      </c>
      <c r="S154" s="10">
        <v>30</v>
      </c>
      <c r="T154" s="70">
        <v>0.53846153846153844</v>
      </c>
    </row>
    <row r="155" spans="2:20" x14ac:dyDescent="0.3">
      <c r="B155" s="61">
        <v>142</v>
      </c>
      <c r="C155" s="31" t="s">
        <v>169</v>
      </c>
      <c r="D155" s="126">
        <v>256</v>
      </c>
      <c r="E155" s="61">
        <v>64</v>
      </c>
      <c r="F155" s="11">
        <v>0.25</v>
      </c>
      <c r="G155" s="64">
        <v>20</v>
      </c>
      <c r="H155" s="11">
        <v>0.31</v>
      </c>
      <c r="I155" s="65">
        <v>13</v>
      </c>
      <c r="J155" s="66">
        <v>31</v>
      </c>
      <c r="K155" s="67">
        <v>0.3</v>
      </c>
      <c r="L155" s="13"/>
      <c r="M155" s="10">
        <v>17</v>
      </c>
      <c r="N155" s="10">
        <v>17</v>
      </c>
      <c r="O155" s="10">
        <v>39</v>
      </c>
      <c r="P155" s="127">
        <f>SUM(M155:O155)</f>
        <v>73</v>
      </c>
      <c r="Q155" s="61" t="s">
        <v>277</v>
      </c>
      <c r="R155" s="10">
        <v>0</v>
      </c>
      <c r="S155" s="10">
        <v>20</v>
      </c>
      <c r="T155" s="70">
        <v>0</v>
      </c>
    </row>
    <row r="156" spans="2:20" x14ac:dyDescent="0.3">
      <c r="B156" s="61">
        <v>143</v>
      </c>
      <c r="C156" s="31" t="s">
        <v>68</v>
      </c>
      <c r="D156" s="126">
        <v>879</v>
      </c>
      <c r="E156" s="61">
        <v>167</v>
      </c>
      <c r="F156" s="11">
        <v>0.19</v>
      </c>
      <c r="G156" s="64">
        <v>69</v>
      </c>
      <c r="H156" s="11">
        <v>0.41</v>
      </c>
      <c r="I156" s="65">
        <v>48</v>
      </c>
      <c r="J156" s="66">
        <v>62</v>
      </c>
      <c r="K156" s="67">
        <v>0.44</v>
      </c>
      <c r="L156" s="13"/>
      <c r="M156" s="10">
        <v>23</v>
      </c>
      <c r="N156" s="10">
        <v>25</v>
      </c>
      <c r="O156" s="10">
        <v>26</v>
      </c>
      <c r="P156" s="127">
        <f>SUM(M156:O156)</f>
        <v>74</v>
      </c>
      <c r="Q156" s="61" t="s">
        <v>277</v>
      </c>
      <c r="R156" s="10">
        <v>34</v>
      </c>
      <c r="S156" s="10">
        <v>35</v>
      </c>
      <c r="T156" s="70">
        <v>0.49275362318840582</v>
      </c>
    </row>
    <row r="157" spans="2:20" x14ac:dyDescent="0.3">
      <c r="B157" s="61">
        <v>144</v>
      </c>
      <c r="C157" s="31" t="s">
        <v>151</v>
      </c>
      <c r="D157" s="126">
        <v>402</v>
      </c>
      <c r="E157" s="61">
        <v>61</v>
      </c>
      <c r="F157" s="11">
        <v>0.15</v>
      </c>
      <c r="G157" s="64">
        <v>14</v>
      </c>
      <c r="H157" s="11">
        <v>0.23</v>
      </c>
      <c r="I157" s="65">
        <v>15</v>
      </c>
      <c r="J157" s="66">
        <v>32</v>
      </c>
      <c r="K157" s="67">
        <v>0.32</v>
      </c>
      <c r="L157" s="13"/>
      <c r="M157" s="10">
        <v>27</v>
      </c>
      <c r="N157" s="10">
        <v>10</v>
      </c>
      <c r="O157" s="10">
        <v>37</v>
      </c>
      <c r="P157" s="127">
        <f>SUM(M157:O157)</f>
        <v>74</v>
      </c>
      <c r="Q157" s="61" t="s">
        <v>277</v>
      </c>
      <c r="R157" s="10">
        <v>0</v>
      </c>
      <c r="S157" s="10">
        <v>14</v>
      </c>
      <c r="T157" s="70">
        <v>0</v>
      </c>
    </row>
    <row r="158" spans="2:20" x14ac:dyDescent="0.3">
      <c r="B158" s="61">
        <v>145</v>
      </c>
      <c r="C158" s="31" t="s">
        <v>228</v>
      </c>
      <c r="D158" s="126">
        <v>249</v>
      </c>
      <c r="E158" s="61">
        <v>55</v>
      </c>
      <c r="F158" s="11">
        <v>0.22</v>
      </c>
      <c r="G158" s="64">
        <v>20</v>
      </c>
      <c r="H158" s="11">
        <v>0.36</v>
      </c>
      <c r="I158" s="65">
        <v>13</v>
      </c>
      <c r="J158" s="66">
        <v>22</v>
      </c>
      <c r="K158" s="67">
        <v>0.37</v>
      </c>
      <c r="L158" s="13"/>
      <c r="M158" s="10">
        <v>20</v>
      </c>
      <c r="N158" s="10">
        <v>21</v>
      </c>
      <c r="O158" s="10">
        <v>33</v>
      </c>
      <c r="P158" s="127">
        <f>SUM(M158:O158)</f>
        <v>74</v>
      </c>
      <c r="Q158" s="61" t="s">
        <v>277</v>
      </c>
      <c r="R158" s="10">
        <v>0</v>
      </c>
      <c r="S158" s="10">
        <v>20</v>
      </c>
      <c r="T158" s="70">
        <v>0</v>
      </c>
    </row>
    <row r="159" spans="2:20" x14ac:dyDescent="0.3">
      <c r="B159" s="61">
        <v>146</v>
      </c>
      <c r="C159" s="31" t="s">
        <v>47</v>
      </c>
      <c r="D159" s="126">
        <v>325</v>
      </c>
      <c r="E159" s="61">
        <v>63</v>
      </c>
      <c r="F159" s="11">
        <v>0.19</v>
      </c>
      <c r="G159" s="64">
        <v>33</v>
      </c>
      <c r="H159" s="11">
        <v>0.52</v>
      </c>
      <c r="I159" s="65">
        <v>22</v>
      </c>
      <c r="J159" s="66">
        <v>19</v>
      </c>
      <c r="K159" s="67">
        <v>0.54</v>
      </c>
      <c r="L159" s="13"/>
      <c r="M159" s="10">
        <v>23</v>
      </c>
      <c r="N159" s="10">
        <v>36</v>
      </c>
      <c r="O159" s="10">
        <v>16</v>
      </c>
      <c r="P159" s="127">
        <f>SUM(M159:O159)</f>
        <v>75</v>
      </c>
      <c r="Q159" s="61" t="s">
        <v>277</v>
      </c>
      <c r="R159" s="10">
        <v>0</v>
      </c>
      <c r="S159" s="10">
        <v>33</v>
      </c>
      <c r="T159" s="70">
        <v>0</v>
      </c>
    </row>
    <row r="160" spans="2:20" x14ac:dyDescent="0.3">
      <c r="B160" s="61">
        <v>147</v>
      </c>
      <c r="C160" s="31" t="s">
        <v>234</v>
      </c>
      <c r="D160" s="126">
        <v>79</v>
      </c>
      <c r="E160" s="61">
        <v>14</v>
      </c>
      <c r="F160" s="11">
        <v>0.18</v>
      </c>
      <c r="G160" s="64">
        <v>0</v>
      </c>
      <c r="H160" s="11">
        <v>0</v>
      </c>
      <c r="I160" s="65">
        <v>0</v>
      </c>
      <c r="J160" s="66">
        <v>14</v>
      </c>
      <c r="K160" s="67">
        <v>0</v>
      </c>
      <c r="L160" s="13"/>
      <c r="M160" s="10">
        <v>24</v>
      </c>
      <c r="N160" s="10">
        <v>1</v>
      </c>
      <c r="O160" s="10">
        <v>50</v>
      </c>
      <c r="P160" s="127">
        <f>SUM(M160:O160)</f>
        <v>75</v>
      </c>
      <c r="Q160" s="61" t="s">
        <v>276</v>
      </c>
      <c r="R160" s="10" t="s">
        <v>267</v>
      </c>
      <c r="S160" s="10" t="s">
        <v>267</v>
      </c>
      <c r="T160" s="70" t="s">
        <v>267</v>
      </c>
    </row>
    <row r="161" spans="2:20" x14ac:dyDescent="0.3">
      <c r="B161" s="61">
        <v>148</v>
      </c>
      <c r="C161" s="31" t="s">
        <v>31</v>
      </c>
      <c r="D161" s="126">
        <v>174</v>
      </c>
      <c r="E161" s="61">
        <v>17</v>
      </c>
      <c r="F161" s="11">
        <v>0.1</v>
      </c>
      <c r="G161" s="64">
        <v>10</v>
      </c>
      <c r="H161" s="11">
        <v>0.59</v>
      </c>
      <c r="I161" s="65">
        <v>7</v>
      </c>
      <c r="J161" s="66">
        <v>0</v>
      </c>
      <c r="K161" s="67">
        <v>1</v>
      </c>
      <c r="L161" s="13"/>
      <c r="M161" s="10">
        <v>32</v>
      </c>
      <c r="N161" s="10">
        <v>43</v>
      </c>
      <c r="O161" s="10">
        <v>1</v>
      </c>
      <c r="P161" s="127">
        <f>SUM(M161:O161)</f>
        <v>76</v>
      </c>
      <c r="Q161" s="61" t="s">
        <v>277</v>
      </c>
      <c r="R161" s="10">
        <v>0</v>
      </c>
      <c r="S161" s="10">
        <v>10</v>
      </c>
      <c r="T161" s="70">
        <v>0</v>
      </c>
    </row>
    <row r="162" spans="2:20" x14ac:dyDescent="0.3">
      <c r="B162" s="61">
        <v>149</v>
      </c>
      <c r="C162" s="31" t="s">
        <v>38</v>
      </c>
      <c r="D162" s="126">
        <v>383</v>
      </c>
      <c r="E162" s="61">
        <v>102</v>
      </c>
      <c r="F162" s="11">
        <v>0.27</v>
      </c>
      <c r="G162" s="64">
        <v>55</v>
      </c>
      <c r="H162" s="11">
        <v>0.54</v>
      </c>
      <c r="I162" s="65">
        <v>22</v>
      </c>
      <c r="J162" s="66">
        <v>25</v>
      </c>
      <c r="K162" s="67">
        <v>0.47</v>
      </c>
      <c r="L162" s="13"/>
      <c r="M162" s="10">
        <v>15</v>
      </c>
      <c r="N162" s="10">
        <v>38</v>
      </c>
      <c r="O162" s="10">
        <v>23</v>
      </c>
      <c r="P162" s="127">
        <f>SUM(M162:O162)</f>
        <v>76</v>
      </c>
      <c r="Q162" s="61" t="s">
        <v>277</v>
      </c>
      <c r="R162" s="10">
        <v>12</v>
      </c>
      <c r="S162" s="10">
        <v>43</v>
      </c>
      <c r="T162" s="70">
        <v>0.21818181818181817</v>
      </c>
    </row>
    <row r="163" spans="2:20" x14ac:dyDescent="0.3">
      <c r="B163" s="61">
        <v>150</v>
      </c>
      <c r="C163" s="31" t="s">
        <v>132</v>
      </c>
      <c r="D163" s="126">
        <v>336</v>
      </c>
      <c r="E163" s="61">
        <v>64</v>
      </c>
      <c r="F163" s="11">
        <v>0.19</v>
      </c>
      <c r="G163" s="64">
        <v>27</v>
      </c>
      <c r="H163" s="11">
        <v>0.42</v>
      </c>
      <c r="I163" s="65">
        <v>16</v>
      </c>
      <c r="J163" s="66">
        <v>21</v>
      </c>
      <c r="K163" s="67">
        <v>0.43</v>
      </c>
      <c r="L163" s="13"/>
      <c r="M163" s="10">
        <v>23</v>
      </c>
      <c r="N163" s="10">
        <v>26</v>
      </c>
      <c r="O163" s="10">
        <v>27</v>
      </c>
      <c r="P163" s="127">
        <f>SUM(M163:O163)</f>
        <v>76</v>
      </c>
      <c r="Q163" s="61" t="s">
        <v>277</v>
      </c>
      <c r="R163" s="10">
        <v>0</v>
      </c>
      <c r="S163" s="10">
        <v>27</v>
      </c>
      <c r="T163" s="70">
        <v>0</v>
      </c>
    </row>
    <row r="164" spans="2:20" x14ac:dyDescent="0.3">
      <c r="B164" s="61">
        <v>151</v>
      </c>
      <c r="C164" s="31" t="s">
        <v>40</v>
      </c>
      <c r="D164" s="126">
        <v>412</v>
      </c>
      <c r="E164" s="61">
        <v>71</v>
      </c>
      <c r="F164" s="11">
        <v>0.17</v>
      </c>
      <c r="G164" s="64">
        <v>24</v>
      </c>
      <c r="H164" s="11">
        <v>0.34</v>
      </c>
      <c r="I164" s="65">
        <v>18</v>
      </c>
      <c r="J164" s="66">
        <v>29</v>
      </c>
      <c r="K164" s="67">
        <v>0.38</v>
      </c>
      <c r="L164" s="13"/>
      <c r="M164" s="10">
        <v>25</v>
      </c>
      <c r="N164" s="10">
        <v>20</v>
      </c>
      <c r="O164" s="10">
        <v>32</v>
      </c>
      <c r="P164" s="127">
        <f>SUM(M164:O164)</f>
        <v>77</v>
      </c>
      <c r="Q164" s="61" t="s">
        <v>277</v>
      </c>
      <c r="R164" s="10">
        <v>0</v>
      </c>
      <c r="S164" s="10">
        <v>24</v>
      </c>
      <c r="T164" s="70">
        <v>0</v>
      </c>
    </row>
    <row r="165" spans="2:20" x14ac:dyDescent="0.3">
      <c r="B165" s="61">
        <v>152</v>
      </c>
      <c r="C165" s="31" t="s">
        <v>113</v>
      </c>
      <c r="D165" s="126">
        <v>363</v>
      </c>
      <c r="E165" s="61">
        <v>58</v>
      </c>
      <c r="F165" s="11">
        <v>0.16</v>
      </c>
      <c r="G165" s="64">
        <v>11</v>
      </c>
      <c r="H165" s="11">
        <v>0.19</v>
      </c>
      <c r="I165" s="65">
        <v>12</v>
      </c>
      <c r="J165" s="66">
        <v>35</v>
      </c>
      <c r="K165" s="67">
        <v>0.26</v>
      </c>
      <c r="L165" s="13"/>
      <c r="M165" s="10">
        <v>26</v>
      </c>
      <c r="N165" s="10">
        <v>8</v>
      </c>
      <c r="O165" s="10">
        <v>43</v>
      </c>
      <c r="P165" s="127">
        <f>SUM(M165:O165)</f>
        <v>77</v>
      </c>
      <c r="Q165" s="61" t="s">
        <v>277</v>
      </c>
      <c r="R165" s="10">
        <v>0</v>
      </c>
      <c r="S165" s="10">
        <v>11</v>
      </c>
      <c r="T165" s="70">
        <v>0</v>
      </c>
    </row>
    <row r="166" spans="2:20" x14ac:dyDescent="0.3">
      <c r="B166" s="61">
        <v>153</v>
      </c>
      <c r="C166" s="71" t="s">
        <v>134</v>
      </c>
      <c r="D166" s="126">
        <v>61</v>
      </c>
      <c r="E166" s="61">
        <v>43</v>
      </c>
      <c r="F166" s="63">
        <v>0.7</v>
      </c>
      <c r="G166" s="64">
        <v>55</v>
      </c>
      <c r="H166" s="63">
        <v>1.28</v>
      </c>
      <c r="I166" s="61"/>
      <c r="J166" s="69"/>
      <c r="K166" s="69"/>
      <c r="L166" s="69"/>
      <c r="M166" s="10">
        <v>2</v>
      </c>
      <c r="N166" s="10">
        <v>75</v>
      </c>
      <c r="P166" s="127">
        <f>SUM(M166:O166)</f>
        <v>77</v>
      </c>
      <c r="Q166" s="61" t="s">
        <v>277</v>
      </c>
      <c r="R166" s="69">
        <v>0</v>
      </c>
      <c r="S166" s="69">
        <v>55</v>
      </c>
      <c r="T166" s="70">
        <v>0</v>
      </c>
    </row>
    <row r="167" spans="2:20" x14ac:dyDescent="0.3">
      <c r="B167" s="61">
        <v>154</v>
      </c>
      <c r="C167" s="31" t="s">
        <v>161</v>
      </c>
      <c r="D167" s="126">
        <v>98</v>
      </c>
      <c r="E167" s="61">
        <v>16</v>
      </c>
      <c r="F167" s="11">
        <v>0.16</v>
      </c>
      <c r="G167" s="64">
        <v>0</v>
      </c>
      <c r="H167" s="11">
        <v>0</v>
      </c>
      <c r="I167" s="65">
        <v>0</v>
      </c>
      <c r="J167" s="66">
        <v>16</v>
      </c>
      <c r="K167" s="67">
        <v>0</v>
      </c>
      <c r="L167" s="13"/>
      <c r="M167" s="10">
        <v>26</v>
      </c>
      <c r="N167" s="10">
        <v>1</v>
      </c>
      <c r="O167" s="10">
        <v>50</v>
      </c>
      <c r="P167" s="127">
        <f>SUM(M167:O167)</f>
        <v>77</v>
      </c>
      <c r="Q167" s="61" t="s">
        <v>276</v>
      </c>
      <c r="R167" s="10" t="s">
        <v>267</v>
      </c>
      <c r="S167" s="10" t="s">
        <v>267</v>
      </c>
      <c r="T167" s="70" t="s">
        <v>267</v>
      </c>
    </row>
    <row r="168" spans="2:20" x14ac:dyDescent="0.3">
      <c r="B168" s="61">
        <v>155</v>
      </c>
      <c r="C168" s="31" t="s">
        <v>236</v>
      </c>
      <c r="D168" s="126">
        <v>121</v>
      </c>
      <c r="E168" s="61">
        <v>20</v>
      </c>
      <c r="F168" s="11">
        <v>0.17</v>
      </c>
      <c r="G168" s="64">
        <v>14</v>
      </c>
      <c r="H168" s="11">
        <v>0.7</v>
      </c>
      <c r="I168" s="65">
        <v>6</v>
      </c>
      <c r="J168" s="66">
        <v>0</v>
      </c>
      <c r="K168" s="67">
        <v>1</v>
      </c>
      <c r="L168" s="13"/>
      <c r="M168" s="10">
        <v>25</v>
      </c>
      <c r="N168" s="10">
        <v>51</v>
      </c>
      <c r="O168" s="10">
        <v>1</v>
      </c>
      <c r="P168" s="127">
        <f>SUM(M168:O168)</f>
        <v>77</v>
      </c>
      <c r="Q168" s="61" t="s">
        <v>277</v>
      </c>
      <c r="R168" s="10">
        <v>0</v>
      </c>
      <c r="S168" s="10">
        <v>14</v>
      </c>
      <c r="T168" s="70">
        <v>0</v>
      </c>
    </row>
    <row r="169" spans="2:20" x14ac:dyDescent="0.3">
      <c r="B169" s="61">
        <v>156</v>
      </c>
      <c r="C169" s="31" t="s">
        <v>143</v>
      </c>
      <c r="D169" s="126">
        <v>129</v>
      </c>
      <c r="E169" s="61">
        <v>19</v>
      </c>
      <c r="F169" s="11">
        <v>0.15</v>
      </c>
      <c r="G169" s="64">
        <v>0</v>
      </c>
      <c r="H169" s="11">
        <v>0</v>
      </c>
      <c r="I169" s="65">
        <v>0</v>
      </c>
      <c r="J169" s="66">
        <v>19</v>
      </c>
      <c r="K169" s="67">
        <v>0</v>
      </c>
      <c r="L169" s="13"/>
      <c r="M169" s="10">
        <v>27</v>
      </c>
      <c r="N169" s="10">
        <v>1</v>
      </c>
      <c r="O169" s="10">
        <v>50</v>
      </c>
      <c r="P169" s="127">
        <f>SUM(M169:O169)</f>
        <v>78</v>
      </c>
      <c r="Q169" s="61" t="s">
        <v>276</v>
      </c>
      <c r="R169" s="10" t="s">
        <v>267</v>
      </c>
      <c r="S169" s="10" t="s">
        <v>267</v>
      </c>
      <c r="T169" s="70" t="s">
        <v>267</v>
      </c>
    </row>
    <row r="170" spans="2:20" x14ac:dyDescent="0.3">
      <c r="B170" s="61">
        <v>157</v>
      </c>
      <c r="C170" s="31" t="s">
        <v>155</v>
      </c>
      <c r="D170" s="126">
        <v>228</v>
      </c>
      <c r="E170" s="61">
        <v>43</v>
      </c>
      <c r="F170" s="11">
        <v>0.19</v>
      </c>
      <c r="G170" s="64">
        <v>16</v>
      </c>
      <c r="H170" s="11">
        <v>0.37</v>
      </c>
      <c r="I170" s="65">
        <v>10</v>
      </c>
      <c r="J170" s="66">
        <v>17</v>
      </c>
      <c r="K170" s="67">
        <v>0.37</v>
      </c>
      <c r="L170" s="13"/>
      <c r="M170" s="10">
        <v>23</v>
      </c>
      <c r="N170" s="10">
        <v>22</v>
      </c>
      <c r="O170" s="10">
        <v>33</v>
      </c>
      <c r="P170" s="127">
        <f>SUM(M170:O170)</f>
        <v>78</v>
      </c>
      <c r="Q170" s="61" t="s">
        <v>277</v>
      </c>
      <c r="R170" s="10">
        <v>0</v>
      </c>
      <c r="S170" s="10">
        <v>16</v>
      </c>
      <c r="T170" s="70">
        <v>0</v>
      </c>
    </row>
    <row r="171" spans="2:20" x14ac:dyDescent="0.3">
      <c r="B171" s="61">
        <v>158</v>
      </c>
      <c r="C171" s="31" t="s">
        <v>210</v>
      </c>
      <c r="D171" s="126">
        <v>221</v>
      </c>
      <c r="E171" s="61">
        <v>27</v>
      </c>
      <c r="F171" s="11">
        <v>0.12</v>
      </c>
      <c r="G171" s="64">
        <v>17</v>
      </c>
      <c r="H171" s="11">
        <v>0.63</v>
      </c>
      <c r="I171" s="65">
        <v>10</v>
      </c>
      <c r="J171" s="66">
        <v>0</v>
      </c>
      <c r="K171" s="67">
        <v>1</v>
      </c>
      <c r="L171" s="13"/>
      <c r="M171" s="10">
        <v>30</v>
      </c>
      <c r="N171" s="10">
        <v>47</v>
      </c>
      <c r="O171" s="10">
        <v>1</v>
      </c>
      <c r="P171" s="127">
        <f>SUM(M171:O171)</f>
        <v>78</v>
      </c>
      <c r="Q171" s="61" t="s">
        <v>277</v>
      </c>
      <c r="R171" s="10">
        <v>0</v>
      </c>
      <c r="S171" s="10">
        <v>17</v>
      </c>
      <c r="T171" s="70">
        <v>0</v>
      </c>
    </row>
    <row r="172" spans="2:20" x14ac:dyDescent="0.3">
      <c r="B172" s="61">
        <v>159</v>
      </c>
      <c r="C172" s="31" t="s">
        <v>41</v>
      </c>
      <c r="D172" s="126">
        <v>84</v>
      </c>
      <c r="E172" s="61">
        <v>12</v>
      </c>
      <c r="F172" s="11">
        <v>0.14000000000000001</v>
      </c>
      <c r="G172" s="64">
        <v>0</v>
      </c>
      <c r="H172" s="11">
        <v>0</v>
      </c>
      <c r="I172" s="65">
        <v>0</v>
      </c>
      <c r="J172" s="66">
        <v>12</v>
      </c>
      <c r="K172" s="67">
        <v>0</v>
      </c>
      <c r="L172" s="13"/>
      <c r="M172" s="10">
        <v>28</v>
      </c>
      <c r="N172" s="10">
        <v>1</v>
      </c>
      <c r="O172" s="10">
        <v>50</v>
      </c>
      <c r="P172" s="127">
        <f>SUM(M172:O172)</f>
        <v>79</v>
      </c>
      <c r="Q172" s="61" t="s">
        <v>276</v>
      </c>
      <c r="R172" s="10" t="s">
        <v>267</v>
      </c>
      <c r="S172" s="10" t="s">
        <v>267</v>
      </c>
      <c r="T172" s="70" t="s">
        <v>267</v>
      </c>
    </row>
    <row r="173" spans="2:20" x14ac:dyDescent="0.3">
      <c r="B173" s="61">
        <v>160</v>
      </c>
      <c r="C173" s="31" t="s">
        <v>214</v>
      </c>
      <c r="D173" s="126">
        <v>1353</v>
      </c>
      <c r="E173" s="61">
        <v>245</v>
      </c>
      <c r="F173" s="11">
        <v>0.18</v>
      </c>
      <c r="G173" s="64">
        <v>138</v>
      </c>
      <c r="H173" s="11">
        <v>0.56000000000000005</v>
      </c>
      <c r="I173" s="65">
        <v>83</v>
      </c>
      <c r="J173" s="66">
        <v>67</v>
      </c>
      <c r="K173" s="67">
        <v>0.55000000000000004</v>
      </c>
      <c r="L173" s="13"/>
      <c r="M173" s="10">
        <v>24</v>
      </c>
      <c r="N173" s="10">
        <v>40</v>
      </c>
      <c r="O173" s="10">
        <v>15</v>
      </c>
      <c r="P173" s="127">
        <f>SUM(M173:O173)</f>
        <v>79</v>
      </c>
      <c r="Q173" s="61" t="s">
        <v>277</v>
      </c>
      <c r="R173" s="10">
        <v>49</v>
      </c>
      <c r="S173" s="10">
        <v>89</v>
      </c>
      <c r="T173" s="70">
        <v>0.35507246376811596</v>
      </c>
    </row>
    <row r="174" spans="2:20" x14ac:dyDescent="0.3">
      <c r="B174" s="61">
        <v>161</v>
      </c>
      <c r="C174" s="31" t="s">
        <v>231</v>
      </c>
      <c r="D174" s="126">
        <v>94</v>
      </c>
      <c r="E174" s="61">
        <v>13</v>
      </c>
      <c r="F174" s="11">
        <v>0.14000000000000001</v>
      </c>
      <c r="G174" s="64">
        <v>0</v>
      </c>
      <c r="H174" s="11">
        <v>0</v>
      </c>
      <c r="I174" s="65">
        <v>0</v>
      </c>
      <c r="J174" s="66">
        <v>13</v>
      </c>
      <c r="K174" s="67">
        <v>0</v>
      </c>
      <c r="L174" s="13"/>
      <c r="M174" s="10">
        <v>28</v>
      </c>
      <c r="N174" s="10">
        <v>1</v>
      </c>
      <c r="O174" s="10">
        <v>50</v>
      </c>
      <c r="P174" s="127">
        <f>SUM(M174:O174)</f>
        <v>79</v>
      </c>
      <c r="Q174" s="61" t="s">
        <v>276</v>
      </c>
      <c r="R174" s="10" t="s">
        <v>267</v>
      </c>
      <c r="S174" s="10" t="s">
        <v>267</v>
      </c>
      <c r="T174" s="70" t="s">
        <v>267</v>
      </c>
    </row>
    <row r="175" spans="2:20" x14ac:dyDescent="0.3">
      <c r="B175" s="61">
        <v>162</v>
      </c>
      <c r="C175" s="31" t="s">
        <v>137</v>
      </c>
      <c r="D175" s="126">
        <v>101</v>
      </c>
      <c r="E175" s="61">
        <v>13</v>
      </c>
      <c r="F175" s="11">
        <v>0.13</v>
      </c>
      <c r="G175" s="64">
        <v>0</v>
      </c>
      <c r="H175" s="11">
        <v>0</v>
      </c>
      <c r="I175" s="65">
        <v>0</v>
      </c>
      <c r="J175" s="66">
        <v>13</v>
      </c>
      <c r="K175" s="67">
        <v>0</v>
      </c>
      <c r="L175" s="13"/>
      <c r="M175" s="10">
        <v>29</v>
      </c>
      <c r="N175" s="10">
        <v>1</v>
      </c>
      <c r="O175" s="10">
        <v>50</v>
      </c>
      <c r="P175" s="127">
        <f>SUM(M175:O175)</f>
        <v>80</v>
      </c>
      <c r="Q175" s="61" t="s">
        <v>276</v>
      </c>
      <c r="R175" s="10" t="s">
        <v>267</v>
      </c>
      <c r="S175" s="10" t="s">
        <v>267</v>
      </c>
      <c r="T175" s="70" t="s">
        <v>267</v>
      </c>
    </row>
    <row r="176" spans="2:20" x14ac:dyDescent="0.3">
      <c r="B176" s="61">
        <v>163</v>
      </c>
      <c r="C176" s="31" t="s">
        <v>198</v>
      </c>
      <c r="D176" s="126">
        <v>97</v>
      </c>
      <c r="E176" s="61">
        <v>13</v>
      </c>
      <c r="F176" s="11">
        <v>0.13</v>
      </c>
      <c r="G176" s="64">
        <v>0</v>
      </c>
      <c r="H176" s="11">
        <v>0</v>
      </c>
      <c r="I176" s="65">
        <v>0</v>
      </c>
      <c r="J176" s="66">
        <v>13</v>
      </c>
      <c r="K176" s="67">
        <v>0</v>
      </c>
      <c r="L176" s="13"/>
      <c r="M176" s="10">
        <v>29</v>
      </c>
      <c r="N176" s="10">
        <v>1</v>
      </c>
      <c r="O176" s="10">
        <v>50</v>
      </c>
      <c r="P176" s="127">
        <f>SUM(M176:O176)</f>
        <v>80</v>
      </c>
      <c r="Q176" s="61" t="s">
        <v>276</v>
      </c>
      <c r="R176" s="10" t="s">
        <v>267</v>
      </c>
      <c r="S176" s="10" t="s">
        <v>267</v>
      </c>
      <c r="T176" s="70" t="s">
        <v>267</v>
      </c>
    </row>
    <row r="177" spans="2:20" x14ac:dyDescent="0.3">
      <c r="B177" s="61">
        <v>164</v>
      </c>
      <c r="C177" s="31" t="s">
        <v>39</v>
      </c>
      <c r="D177" s="126">
        <v>321</v>
      </c>
      <c r="E177" s="61">
        <v>92</v>
      </c>
      <c r="F177" s="11">
        <v>0.28999999999999998</v>
      </c>
      <c r="G177" s="64">
        <v>50</v>
      </c>
      <c r="H177" s="11">
        <v>0.54</v>
      </c>
      <c r="I177" s="65">
        <v>17</v>
      </c>
      <c r="J177" s="66">
        <v>25</v>
      </c>
      <c r="K177" s="67">
        <v>0.4</v>
      </c>
      <c r="L177" s="13"/>
      <c r="M177" s="10">
        <v>13</v>
      </c>
      <c r="N177" s="10">
        <v>38</v>
      </c>
      <c r="O177" s="10">
        <v>30</v>
      </c>
      <c r="P177" s="127">
        <f>SUM(M177:O177)</f>
        <v>81</v>
      </c>
      <c r="Q177" s="61" t="s">
        <v>277</v>
      </c>
      <c r="R177" s="10">
        <v>13</v>
      </c>
      <c r="S177" s="10">
        <v>37</v>
      </c>
      <c r="T177" s="70">
        <v>0.26</v>
      </c>
    </row>
    <row r="178" spans="2:20" x14ac:dyDescent="0.3">
      <c r="B178" s="61">
        <v>165</v>
      </c>
      <c r="C178" s="31" t="s">
        <v>158</v>
      </c>
      <c r="D178" s="126">
        <v>149</v>
      </c>
      <c r="E178" s="61">
        <v>16</v>
      </c>
      <c r="F178" s="11">
        <v>0.11</v>
      </c>
      <c r="G178" s="64">
        <v>0</v>
      </c>
      <c r="H178" s="11">
        <v>0</v>
      </c>
      <c r="I178" s="65">
        <v>0</v>
      </c>
      <c r="J178" s="66">
        <v>16</v>
      </c>
      <c r="K178" s="67">
        <v>0</v>
      </c>
      <c r="L178" s="13"/>
      <c r="M178" s="10">
        <v>31</v>
      </c>
      <c r="N178" s="10">
        <v>1</v>
      </c>
      <c r="O178" s="10">
        <v>50</v>
      </c>
      <c r="P178" s="127">
        <f>SUM(M178:O178)</f>
        <v>82</v>
      </c>
      <c r="Q178" s="61" t="s">
        <v>276</v>
      </c>
      <c r="R178" s="10" t="s">
        <v>267</v>
      </c>
      <c r="S178" s="10" t="s">
        <v>267</v>
      </c>
      <c r="T178" s="70" t="s">
        <v>267</v>
      </c>
    </row>
    <row r="179" spans="2:20" x14ac:dyDescent="0.3">
      <c r="B179" s="61">
        <v>166</v>
      </c>
      <c r="C179" s="71" t="s">
        <v>14</v>
      </c>
      <c r="D179" s="126">
        <v>195</v>
      </c>
      <c r="E179" s="61">
        <v>48</v>
      </c>
      <c r="F179" s="11">
        <v>0.25</v>
      </c>
      <c r="G179" s="64">
        <v>24</v>
      </c>
      <c r="H179" s="11">
        <v>0.5</v>
      </c>
      <c r="I179" s="65">
        <v>9</v>
      </c>
      <c r="J179" s="66">
        <v>15</v>
      </c>
      <c r="K179" s="67">
        <v>0.38</v>
      </c>
      <c r="L179" s="67"/>
      <c r="M179" s="10">
        <v>17</v>
      </c>
      <c r="N179" s="10">
        <v>34</v>
      </c>
      <c r="O179" s="10">
        <v>32</v>
      </c>
      <c r="P179" s="127">
        <f>SUM(M179:O179)</f>
        <v>83</v>
      </c>
      <c r="Q179" s="61" t="s">
        <v>277</v>
      </c>
      <c r="R179" s="10">
        <v>0</v>
      </c>
      <c r="S179" s="10">
        <v>24</v>
      </c>
      <c r="T179" s="70">
        <v>0</v>
      </c>
    </row>
    <row r="180" spans="2:20" x14ac:dyDescent="0.3">
      <c r="B180" s="61">
        <v>167</v>
      </c>
      <c r="C180" s="31" t="s">
        <v>202</v>
      </c>
      <c r="D180" s="126">
        <v>540</v>
      </c>
      <c r="E180" s="61">
        <v>126</v>
      </c>
      <c r="F180" s="11">
        <v>0.23</v>
      </c>
      <c r="G180" s="64">
        <v>81</v>
      </c>
      <c r="H180" s="11">
        <v>0.64</v>
      </c>
      <c r="I180" s="65">
        <v>33</v>
      </c>
      <c r="J180" s="66">
        <v>28</v>
      </c>
      <c r="K180" s="67">
        <v>0.54</v>
      </c>
      <c r="L180" s="13"/>
      <c r="M180" s="10">
        <v>19</v>
      </c>
      <c r="N180" s="10">
        <v>48</v>
      </c>
      <c r="O180" s="10">
        <v>16</v>
      </c>
      <c r="P180" s="127">
        <f>SUM(M180:O180)</f>
        <v>83</v>
      </c>
      <c r="Q180" s="61" t="s">
        <v>277</v>
      </c>
      <c r="R180" s="10">
        <v>37</v>
      </c>
      <c r="S180" s="10">
        <v>44</v>
      </c>
      <c r="T180" s="70">
        <v>0.4567901234567901</v>
      </c>
    </row>
    <row r="181" spans="2:20" x14ac:dyDescent="0.3">
      <c r="B181" s="61">
        <v>168</v>
      </c>
      <c r="C181" s="31" t="s">
        <v>45</v>
      </c>
      <c r="D181" s="126">
        <v>133</v>
      </c>
      <c r="E181" s="61">
        <v>12</v>
      </c>
      <c r="F181" s="11">
        <v>0.09</v>
      </c>
      <c r="G181" s="64">
        <v>0</v>
      </c>
      <c r="H181" s="11">
        <v>0</v>
      </c>
      <c r="I181" s="65">
        <v>0</v>
      </c>
      <c r="J181" s="66">
        <v>12</v>
      </c>
      <c r="K181" s="67">
        <v>0</v>
      </c>
      <c r="L181" s="13"/>
      <c r="M181" s="10">
        <v>33</v>
      </c>
      <c r="N181" s="10">
        <v>1</v>
      </c>
      <c r="O181" s="10">
        <v>50</v>
      </c>
      <c r="P181" s="127">
        <f>SUM(M181:O181)</f>
        <v>84</v>
      </c>
      <c r="Q181" s="61" t="s">
        <v>276</v>
      </c>
      <c r="R181" s="10" t="s">
        <v>267</v>
      </c>
      <c r="S181" s="10" t="s">
        <v>267</v>
      </c>
      <c r="T181" s="70" t="s">
        <v>267</v>
      </c>
    </row>
    <row r="182" spans="2:20" x14ac:dyDescent="0.3">
      <c r="B182" s="61">
        <v>169</v>
      </c>
      <c r="C182" s="31" t="s">
        <v>91</v>
      </c>
      <c r="D182" s="126">
        <v>122</v>
      </c>
      <c r="E182" s="61">
        <v>11</v>
      </c>
      <c r="F182" s="11">
        <v>0.09</v>
      </c>
      <c r="G182" s="64">
        <v>0</v>
      </c>
      <c r="H182" s="11">
        <v>0</v>
      </c>
      <c r="I182" s="65">
        <v>0</v>
      </c>
      <c r="J182" s="66">
        <v>11</v>
      </c>
      <c r="K182" s="67">
        <v>0</v>
      </c>
      <c r="L182" s="13"/>
      <c r="M182" s="10">
        <v>33</v>
      </c>
      <c r="N182" s="10">
        <v>1</v>
      </c>
      <c r="O182" s="10">
        <v>50</v>
      </c>
      <c r="P182" s="127">
        <f>SUM(M182:O182)</f>
        <v>84</v>
      </c>
      <c r="Q182" s="61" t="s">
        <v>276</v>
      </c>
      <c r="R182" s="10" t="s">
        <v>267</v>
      </c>
      <c r="S182" s="10" t="s">
        <v>267</v>
      </c>
      <c r="T182" s="70" t="s">
        <v>267</v>
      </c>
    </row>
    <row r="183" spans="2:20" x14ac:dyDescent="0.3">
      <c r="B183" s="61">
        <v>170</v>
      </c>
      <c r="C183" s="31" t="s">
        <v>241</v>
      </c>
      <c r="D183" s="126">
        <v>121</v>
      </c>
      <c r="E183" s="61">
        <v>11</v>
      </c>
      <c r="F183" s="11">
        <v>0.09</v>
      </c>
      <c r="G183" s="64">
        <v>0</v>
      </c>
      <c r="H183" s="11">
        <v>0</v>
      </c>
      <c r="I183" s="65">
        <v>0</v>
      </c>
      <c r="J183" s="66">
        <v>11</v>
      </c>
      <c r="K183" s="67">
        <v>0</v>
      </c>
      <c r="L183" s="13"/>
      <c r="M183" s="10">
        <v>33</v>
      </c>
      <c r="N183" s="10">
        <v>1</v>
      </c>
      <c r="O183" s="10">
        <v>50</v>
      </c>
      <c r="P183" s="127">
        <f>SUM(M183:O183)</f>
        <v>84</v>
      </c>
      <c r="Q183" s="61" t="s">
        <v>276</v>
      </c>
      <c r="R183" s="10" t="s">
        <v>267</v>
      </c>
      <c r="S183" s="10" t="s">
        <v>267</v>
      </c>
      <c r="T183" s="70" t="s">
        <v>267</v>
      </c>
    </row>
    <row r="184" spans="2:20" x14ac:dyDescent="0.3">
      <c r="B184" s="61">
        <v>171</v>
      </c>
      <c r="C184" s="31" t="s">
        <v>16</v>
      </c>
      <c r="D184" s="126">
        <v>213</v>
      </c>
      <c r="E184" s="61">
        <v>46</v>
      </c>
      <c r="F184" s="11">
        <v>0.22</v>
      </c>
      <c r="G184" s="64">
        <v>20</v>
      </c>
      <c r="H184" s="11">
        <v>0.43</v>
      </c>
      <c r="I184" s="65">
        <v>8</v>
      </c>
      <c r="J184" s="66">
        <v>18</v>
      </c>
      <c r="K184" s="67">
        <v>0.31</v>
      </c>
      <c r="L184" s="13"/>
      <c r="M184" s="10">
        <v>20</v>
      </c>
      <c r="N184" s="10">
        <v>27</v>
      </c>
      <c r="O184" s="10">
        <v>38</v>
      </c>
      <c r="P184" s="127">
        <f>SUM(M184:O184)</f>
        <v>85</v>
      </c>
      <c r="Q184" s="61" t="s">
        <v>277</v>
      </c>
      <c r="R184" s="10">
        <v>0</v>
      </c>
      <c r="S184" s="10">
        <v>20</v>
      </c>
      <c r="T184" s="70">
        <v>0</v>
      </c>
    </row>
    <row r="185" spans="2:20" x14ac:dyDescent="0.3">
      <c r="B185" s="61">
        <v>172</v>
      </c>
      <c r="C185" s="71" t="s">
        <v>28</v>
      </c>
      <c r="D185" s="126">
        <v>135</v>
      </c>
      <c r="E185" s="61">
        <v>11</v>
      </c>
      <c r="F185" s="11">
        <v>0.08</v>
      </c>
      <c r="G185" s="64">
        <v>0</v>
      </c>
      <c r="H185" s="11">
        <v>0</v>
      </c>
      <c r="I185" s="65">
        <v>0</v>
      </c>
      <c r="J185" s="66">
        <v>11</v>
      </c>
      <c r="K185" s="67">
        <v>0</v>
      </c>
      <c r="L185" s="67"/>
      <c r="M185" s="10">
        <v>34</v>
      </c>
      <c r="N185" s="10">
        <v>1</v>
      </c>
      <c r="O185" s="10">
        <v>50</v>
      </c>
      <c r="P185" s="127">
        <f>SUM(M185:O185)</f>
        <v>85</v>
      </c>
      <c r="Q185" s="61" t="s">
        <v>276</v>
      </c>
      <c r="R185" s="10" t="s">
        <v>267</v>
      </c>
      <c r="S185" s="10" t="s">
        <v>267</v>
      </c>
      <c r="T185" s="70" t="s">
        <v>267</v>
      </c>
    </row>
    <row r="186" spans="2:20" x14ac:dyDescent="0.3">
      <c r="B186" s="61">
        <v>173</v>
      </c>
      <c r="C186" s="31" t="s">
        <v>95</v>
      </c>
      <c r="D186" s="126">
        <v>160</v>
      </c>
      <c r="E186" s="61">
        <v>22</v>
      </c>
      <c r="F186" s="11">
        <v>0.14000000000000001</v>
      </c>
      <c r="G186" s="64">
        <v>17</v>
      </c>
      <c r="H186" s="11">
        <v>0.77</v>
      </c>
      <c r="I186" s="65">
        <v>5</v>
      </c>
      <c r="J186" s="66">
        <v>0</v>
      </c>
      <c r="K186" s="67">
        <v>1</v>
      </c>
      <c r="L186" s="13"/>
      <c r="M186" s="10">
        <v>28</v>
      </c>
      <c r="N186" s="10">
        <v>56</v>
      </c>
      <c r="O186" s="10">
        <v>1</v>
      </c>
      <c r="P186" s="127">
        <f>SUM(M186:O186)</f>
        <v>85</v>
      </c>
      <c r="Q186" s="61" t="s">
        <v>277</v>
      </c>
      <c r="R186" s="10">
        <v>0</v>
      </c>
      <c r="S186" s="10">
        <v>17</v>
      </c>
      <c r="T186" s="70">
        <v>0</v>
      </c>
    </row>
    <row r="187" spans="2:20" x14ac:dyDescent="0.3">
      <c r="B187" s="61">
        <v>174</v>
      </c>
      <c r="C187" s="31" t="s">
        <v>164</v>
      </c>
      <c r="D187" s="126">
        <v>710</v>
      </c>
      <c r="E187" s="61">
        <v>137</v>
      </c>
      <c r="F187" s="11">
        <v>0.19</v>
      </c>
      <c r="G187" s="64">
        <v>60</v>
      </c>
      <c r="H187" s="11">
        <v>0.44</v>
      </c>
      <c r="I187" s="65">
        <v>28</v>
      </c>
      <c r="J187" s="66">
        <v>49</v>
      </c>
      <c r="K187" s="67">
        <v>0.36</v>
      </c>
      <c r="L187" s="13"/>
      <c r="M187" s="10">
        <v>23</v>
      </c>
      <c r="N187" s="10">
        <v>28</v>
      </c>
      <c r="O187" s="10">
        <v>34</v>
      </c>
      <c r="P187" s="127">
        <f>SUM(M187:O187)</f>
        <v>85</v>
      </c>
      <c r="Q187" s="61" t="s">
        <v>277</v>
      </c>
      <c r="R187" s="10">
        <v>13</v>
      </c>
      <c r="S187" s="10">
        <v>47</v>
      </c>
      <c r="T187" s="70">
        <v>0.21666666666666667</v>
      </c>
    </row>
    <row r="188" spans="2:20" x14ac:dyDescent="0.3">
      <c r="B188" s="61">
        <v>175</v>
      </c>
      <c r="C188" s="71" t="s">
        <v>242</v>
      </c>
      <c r="D188" s="126">
        <v>1055</v>
      </c>
      <c r="E188" s="61">
        <v>228</v>
      </c>
      <c r="F188" s="11">
        <v>0.22</v>
      </c>
      <c r="G188" s="64">
        <v>141</v>
      </c>
      <c r="H188" s="11">
        <v>0.62</v>
      </c>
      <c r="I188" s="65">
        <v>66</v>
      </c>
      <c r="J188" s="66">
        <v>64</v>
      </c>
      <c r="K188" s="67">
        <v>0.51</v>
      </c>
      <c r="L188" s="67"/>
      <c r="M188" s="10">
        <v>20</v>
      </c>
      <c r="N188" s="10">
        <v>46</v>
      </c>
      <c r="O188" s="10">
        <v>19</v>
      </c>
      <c r="P188" s="127">
        <f>SUM(M188:O188)</f>
        <v>85</v>
      </c>
      <c r="Q188" s="61" t="s">
        <v>277</v>
      </c>
      <c r="R188" s="10">
        <v>33</v>
      </c>
      <c r="S188" s="10">
        <v>108</v>
      </c>
      <c r="T188" s="70">
        <v>0.23404255319148937</v>
      </c>
    </row>
    <row r="189" spans="2:20" x14ac:dyDescent="0.3">
      <c r="B189" s="61">
        <v>176</v>
      </c>
      <c r="C189" s="31" t="s">
        <v>17</v>
      </c>
      <c r="D189" s="126">
        <v>91</v>
      </c>
      <c r="E189" s="61">
        <v>17</v>
      </c>
      <c r="F189" s="11">
        <v>0.19</v>
      </c>
      <c r="G189" s="64">
        <v>15</v>
      </c>
      <c r="H189" s="11">
        <v>0.88</v>
      </c>
      <c r="I189" s="65">
        <v>2</v>
      </c>
      <c r="J189" s="66">
        <v>0</v>
      </c>
      <c r="K189" s="67">
        <v>1</v>
      </c>
      <c r="L189" s="13"/>
      <c r="M189" s="10">
        <v>23</v>
      </c>
      <c r="N189" s="10">
        <v>62</v>
      </c>
      <c r="O189" s="10">
        <v>1</v>
      </c>
      <c r="P189" s="127">
        <f>SUM(M189:O189)</f>
        <v>86</v>
      </c>
      <c r="Q189" s="61" t="s">
        <v>277</v>
      </c>
      <c r="R189" s="10">
        <v>0</v>
      </c>
      <c r="S189" s="10">
        <v>15</v>
      </c>
      <c r="T189" s="70">
        <v>0</v>
      </c>
    </row>
    <row r="190" spans="2:20" x14ac:dyDescent="0.3">
      <c r="B190" s="61">
        <v>177</v>
      </c>
      <c r="C190" s="31" t="s">
        <v>149</v>
      </c>
      <c r="D190" s="126">
        <v>281</v>
      </c>
      <c r="E190" s="61">
        <v>51</v>
      </c>
      <c r="F190" s="11">
        <v>0.18</v>
      </c>
      <c r="G190" s="64">
        <v>26</v>
      </c>
      <c r="H190" s="11">
        <v>0.51</v>
      </c>
      <c r="I190" s="65">
        <v>16</v>
      </c>
      <c r="J190" s="66">
        <v>21</v>
      </c>
      <c r="K190" s="67">
        <v>0.43</v>
      </c>
      <c r="L190" s="13"/>
      <c r="M190" s="10">
        <v>24</v>
      </c>
      <c r="N190" s="10">
        <v>35</v>
      </c>
      <c r="O190" s="10">
        <v>27</v>
      </c>
      <c r="P190" s="127">
        <f>SUM(M190:O190)</f>
        <v>86</v>
      </c>
      <c r="Q190" s="61" t="s">
        <v>277</v>
      </c>
      <c r="R190" s="10">
        <v>12</v>
      </c>
      <c r="S190" s="10">
        <v>14</v>
      </c>
      <c r="T190" s="70">
        <v>0.46153846153846156</v>
      </c>
    </row>
    <row r="191" spans="2:20" x14ac:dyDescent="0.3">
      <c r="B191" s="61">
        <v>178</v>
      </c>
      <c r="C191" s="31" t="s">
        <v>220</v>
      </c>
      <c r="D191" s="126">
        <v>592</v>
      </c>
      <c r="E191" s="61">
        <v>107</v>
      </c>
      <c r="F191" s="11">
        <v>0.18</v>
      </c>
      <c r="G191" s="64">
        <v>52</v>
      </c>
      <c r="H191" s="11">
        <v>0.49</v>
      </c>
      <c r="I191" s="65">
        <v>27</v>
      </c>
      <c r="J191" s="66">
        <v>39</v>
      </c>
      <c r="K191" s="67">
        <v>0.41</v>
      </c>
      <c r="L191" s="13"/>
      <c r="M191" s="10">
        <v>24</v>
      </c>
      <c r="N191" s="10">
        <v>33</v>
      </c>
      <c r="O191" s="10">
        <v>29</v>
      </c>
      <c r="P191" s="127">
        <f>SUM(M191:O191)</f>
        <v>86</v>
      </c>
      <c r="Q191" s="61" t="s">
        <v>277</v>
      </c>
      <c r="R191" s="10">
        <v>0</v>
      </c>
      <c r="S191" s="10">
        <v>52</v>
      </c>
      <c r="T191" s="70">
        <v>0</v>
      </c>
    </row>
    <row r="192" spans="2:20" x14ac:dyDescent="0.3">
      <c r="B192" s="61">
        <v>179</v>
      </c>
      <c r="C192" s="31" t="s">
        <v>211</v>
      </c>
      <c r="D192" s="126">
        <v>880</v>
      </c>
      <c r="E192" s="61">
        <v>111</v>
      </c>
      <c r="F192" s="11">
        <v>0.13</v>
      </c>
      <c r="G192" s="64">
        <v>59</v>
      </c>
      <c r="H192" s="11">
        <v>0.53</v>
      </c>
      <c r="I192" s="65">
        <v>33</v>
      </c>
      <c r="J192" s="66">
        <v>34</v>
      </c>
      <c r="K192" s="67">
        <v>0.49</v>
      </c>
      <c r="L192" s="13"/>
      <c r="M192" s="10">
        <v>29</v>
      </c>
      <c r="N192" s="10">
        <v>37</v>
      </c>
      <c r="O192" s="10">
        <v>21</v>
      </c>
      <c r="P192" s="127">
        <f>SUM(M192:O192)</f>
        <v>87</v>
      </c>
      <c r="Q192" s="61" t="s">
        <v>277</v>
      </c>
      <c r="R192" s="10">
        <v>33</v>
      </c>
      <c r="S192" s="10">
        <v>26</v>
      </c>
      <c r="T192" s="70">
        <v>0.55932203389830504</v>
      </c>
    </row>
    <row r="193" spans="2:20" x14ac:dyDescent="0.3">
      <c r="B193" s="61">
        <v>180</v>
      </c>
      <c r="C193" s="71" t="s">
        <v>243</v>
      </c>
      <c r="D193" s="126">
        <v>484</v>
      </c>
      <c r="E193" s="61">
        <v>53</v>
      </c>
      <c r="F193" s="11">
        <v>0.11</v>
      </c>
      <c r="G193" s="64">
        <v>19</v>
      </c>
      <c r="H193" s="11">
        <v>0.36</v>
      </c>
      <c r="I193" s="65">
        <v>12</v>
      </c>
      <c r="J193" s="66">
        <v>22</v>
      </c>
      <c r="K193" s="67">
        <v>0.35</v>
      </c>
      <c r="L193" s="67"/>
      <c r="M193" s="10">
        <v>31</v>
      </c>
      <c r="N193" s="10">
        <v>21</v>
      </c>
      <c r="O193" s="10">
        <v>35</v>
      </c>
      <c r="P193" s="127">
        <f>SUM(M193:O193)</f>
        <v>87</v>
      </c>
      <c r="Q193" s="61" t="s">
        <v>277</v>
      </c>
      <c r="R193" s="10">
        <v>0</v>
      </c>
      <c r="S193" s="10">
        <v>19</v>
      </c>
      <c r="T193" s="70">
        <v>0</v>
      </c>
    </row>
    <row r="194" spans="2:20" x14ac:dyDescent="0.3">
      <c r="B194" s="61">
        <v>181</v>
      </c>
      <c r="C194" s="31" t="s">
        <v>55</v>
      </c>
      <c r="D194" s="126">
        <v>119</v>
      </c>
      <c r="E194" s="61">
        <v>13</v>
      </c>
      <c r="F194" s="11">
        <v>0.11</v>
      </c>
      <c r="G194" s="64">
        <v>10</v>
      </c>
      <c r="H194" s="11">
        <v>0.77</v>
      </c>
      <c r="I194" s="65">
        <v>3</v>
      </c>
      <c r="J194" s="66">
        <v>0</v>
      </c>
      <c r="K194" s="67">
        <v>1</v>
      </c>
      <c r="L194" s="13"/>
      <c r="M194" s="10">
        <v>31</v>
      </c>
      <c r="N194" s="10">
        <v>56</v>
      </c>
      <c r="O194" s="10">
        <v>1</v>
      </c>
      <c r="P194" s="127">
        <f>SUM(M194:O194)</f>
        <v>88</v>
      </c>
      <c r="Q194" s="61" t="s">
        <v>277</v>
      </c>
      <c r="R194" s="10">
        <v>0</v>
      </c>
      <c r="S194" s="10">
        <v>10</v>
      </c>
      <c r="T194" s="70">
        <v>0</v>
      </c>
    </row>
    <row r="195" spans="2:20" x14ac:dyDescent="0.3">
      <c r="B195" s="61">
        <v>182</v>
      </c>
      <c r="C195" s="31" t="s">
        <v>80</v>
      </c>
      <c r="D195" s="126">
        <v>3004</v>
      </c>
      <c r="E195" s="61">
        <v>358</v>
      </c>
      <c r="F195" s="11">
        <v>0.12</v>
      </c>
      <c r="G195" s="64">
        <v>123</v>
      </c>
      <c r="H195" s="11">
        <v>0.34</v>
      </c>
      <c r="I195" s="65">
        <v>93</v>
      </c>
      <c r="J195" s="66">
        <v>204</v>
      </c>
      <c r="K195" s="67">
        <v>0.31</v>
      </c>
      <c r="L195" s="13"/>
      <c r="M195" s="10">
        <v>30</v>
      </c>
      <c r="N195" s="10">
        <v>20</v>
      </c>
      <c r="O195" s="10">
        <v>38</v>
      </c>
      <c r="P195" s="127">
        <f>SUM(M195:O195)</f>
        <v>88</v>
      </c>
      <c r="Q195" s="61" t="s">
        <v>277</v>
      </c>
      <c r="R195" s="10">
        <v>74</v>
      </c>
      <c r="S195" s="10">
        <v>49</v>
      </c>
      <c r="T195" s="70">
        <v>0.60162601626016265</v>
      </c>
    </row>
    <row r="196" spans="2:20" x14ac:dyDescent="0.3">
      <c r="B196" s="61">
        <v>183</v>
      </c>
      <c r="C196" s="31" t="s">
        <v>111</v>
      </c>
      <c r="D196" s="126">
        <v>73</v>
      </c>
      <c r="E196" s="61">
        <v>14</v>
      </c>
      <c r="F196" s="11">
        <v>0.19</v>
      </c>
      <c r="G196" s="64">
        <v>13</v>
      </c>
      <c r="H196" s="11">
        <v>0.93</v>
      </c>
      <c r="I196" s="65">
        <v>1</v>
      </c>
      <c r="J196" s="66">
        <v>0</v>
      </c>
      <c r="K196" s="67">
        <v>1</v>
      </c>
      <c r="L196" s="13"/>
      <c r="M196" s="10">
        <v>23</v>
      </c>
      <c r="N196" s="10">
        <v>64</v>
      </c>
      <c r="O196" s="10">
        <v>1</v>
      </c>
      <c r="P196" s="127">
        <f>SUM(M196:O196)</f>
        <v>88</v>
      </c>
      <c r="Q196" s="61" t="s">
        <v>277</v>
      </c>
      <c r="R196" s="10">
        <v>0</v>
      </c>
      <c r="S196" s="10">
        <v>13</v>
      </c>
      <c r="T196" s="70">
        <v>0</v>
      </c>
    </row>
    <row r="197" spans="2:20" x14ac:dyDescent="0.3">
      <c r="B197" s="61">
        <v>184</v>
      </c>
      <c r="C197" s="31" t="s">
        <v>165</v>
      </c>
      <c r="D197" s="126">
        <v>506</v>
      </c>
      <c r="E197" s="61">
        <v>71</v>
      </c>
      <c r="F197" s="11">
        <v>0.14000000000000001</v>
      </c>
      <c r="G197" s="64">
        <v>39</v>
      </c>
      <c r="H197" s="11">
        <v>0.55000000000000004</v>
      </c>
      <c r="I197" s="65">
        <v>21</v>
      </c>
      <c r="J197" s="66">
        <v>22</v>
      </c>
      <c r="K197" s="67">
        <v>0.49</v>
      </c>
      <c r="L197" s="13"/>
      <c r="M197" s="10">
        <v>28</v>
      </c>
      <c r="N197" s="10">
        <v>39</v>
      </c>
      <c r="O197" s="10">
        <v>21</v>
      </c>
      <c r="P197" s="127">
        <f>SUM(M197:O197)</f>
        <v>88</v>
      </c>
      <c r="Q197" s="61" t="s">
        <v>277</v>
      </c>
      <c r="R197" s="10">
        <v>0</v>
      </c>
      <c r="S197" s="10">
        <v>39</v>
      </c>
      <c r="T197" s="70">
        <v>0</v>
      </c>
    </row>
    <row r="198" spans="2:20" x14ac:dyDescent="0.3">
      <c r="B198" s="61">
        <v>185</v>
      </c>
      <c r="C198" s="71" t="s">
        <v>245</v>
      </c>
      <c r="D198" s="126">
        <v>276</v>
      </c>
      <c r="E198" s="61">
        <v>43</v>
      </c>
      <c r="F198" s="11">
        <v>0.16</v>
      </c>
      <c r="G198" s="64">
        <v>12</v>
      </c>
      <c r="H198" s="11">
        <v>0.28000000000000003</v>
      </c>
      <c r="I198" s="65">
        <v>4</v>
      </c>
      <c r="J198" s="66">
        <v>27</v>
      </c>
      <c r="K198" s="67">
        <v>0.13</v>
      </c>
      <c r="L198" s="67"/>
      <c r="M198" s="10">
        <v>26</v>
      </c>
      <c r="N198" s="10">
        <v>14</v>
      </c>
      <c r="O198" s="10">
        <v>48</v>
      </c>
      <c r="P198" s="127">
        <f>SUM(M198:O198)</f>
        <v>88</v>
      </c>
      <c r="Q198" s="61" t="s">
        <v>277</v>
      </c>
      <c r="R198" s="10">
        <v>0</v>
      </c>
      <c r="S198" s="10">
        <v>12</v>
      </c>
      <c r="T198" s="70">
        <v>0</v>
      </c>
    </row>
    <row r="199" spans="2:20" x14ac:dyDescent="0.3">
      <c r="B199" s="61">
        <v>186</v>
      </c>
      <c r="C199" s="31" t="s">
        <v>126</v>
      </c>
      <c r="D199" s="126">
        <v>158</v>
      </c>
      <c r="E199" s="61">
        <v>19</v>
      </c>
      <c r="F199" s="11">
        <v>0.12</v>
      </c>
      <c r="G199" s="64">
        <v>16</v>
      </c>
      <c r="H199" s="11">
        <v>0.84</v>
      </c>
      <c r="I199" s="65">
        <v>3</v>
      </c>
      <c r="J199" s="66">
        <v>0</v>
      </c>
      <c r="K199" s="67">
        <v>1</v>
      </c>
      <c r="L199" s="13"/>
      <c r="M199" s="10">
        <v>30</v>
      </c>
      <c r="N199" s="10">
        <v>58</v>
      </c>
      <c r="O199" s="10">
        <v>1</v>
      </c>
      <c r="P199" s="127">
        <f>SUM(M199:O199)</f>
        <v>89</v>
      </c>
      <c r="Q199" s="61" t="s">
        <v>277</v>
      </c>
      <c r="R199" s="10">
        <v>0</v>
      </c>
      <c r="S199" s="10">
        <v>16</v>
      </c>
      <c r="T199" s="70">
        <v>0</v>
      </c>
    </row>
    <row r="200" spans="2:20" x14ac:dyDescent="0.3">
      <c r="B200" s="61">
        <v>187</v>
      </c>
      <c r="C200" s="31" t="s">
        <v>167</v>
      </c>
      <c r="D200" s="126">
        <v>207</v>
      </c>
      <c r="E200" s="61">
        <v>39</v>
      </c>
      <c r="F200" s="11">
        <v>0.19</v>
      </c>
      <c r="G200" s="64">
        <v>18</v>
      </c>
      <c r="H200" s="11">
        <v>0.46</v>
      </c>
      <c r="I200" s="65">
        <v>7</v>
      </c>
      <c r="J200" s="66">
        <v>14</v>
      </c>
      <c r="K200" s="67">
        <v>0.33</v>
      </c>
      <c r="L200" s="13"/>
      <c r="M200" s="10">
        <v>23</v>
      </c>
      <c r="N200" s="10">
        <v>30</v>
      </c>
      <c r="O200" s="10">
        <v>36</v>
      </c>
      <c r="P200" s="127">
        <f>SUM(M200:O200)</f>
        <v>89</v>
      </c>
      <c r="Q200" s="61" t="s">
        <v>277</v>
      </c>
      <c r="R200" s="10">
        <v>0</v>
      </c>
      <c r="S200" s="10">
        <v>18</v>
      </c>
      <c r="T200" s="70">
        <v>0</v>
      </c>
    </row>
    <row r="201" spans="2:20" x14ac:dyDescent="0.3">
      <c r="B201" s="61">
        <v>188</v>
      </c>
      <c r="C201" s="31" t="s">
        <v>237</v>
      </c>
      <c r="D201" s="126">
        <v>82</v>
      </c>
      <c r="E201" s="61">
        <v>14</v>
      </c>
      <c r="F201" s="11">
        <v>0.17</v>
      </c>
      <c r="G201" s="64">
        <v>13</v>
      </c>
      <c r="H201" s="11">
        <v>0.93</v>
      </c>
      <c r="I201" s="65">
        <v>1</v>
      </c>
      <c r="J201" s="66">
        <v>0</v>
      </c>
      <c r="K201" s="67">
        <v>1</v>
      </c>
      <c r="L201" s="13"/>
      <c r="M201" s="10">
        <v>25</v>
      </c>
      <c r="N201" s="10">
        <v>64</v>
      </c>
      <c r="O201" s="10">
        <v>1</v>
      </c>
      <c r="P201" s="127">
        <f>SUM(M201:O201)</f>
        <v>90</v>
      </c>
      <c r="Q201" s="61" t="s">
        <v>277</v>
      </c>
      <c r="R201" s="10">
        <v>0</v>
      </c>
      <c r="S201" s="10">
        <v>13</v>
      </c>
      <c r="T201" s="70">
        <v>0</v>
      </c>
    </row>
    <row r="202" spans="2:20" x14ac:dyDescent="0.3">
      <c r="B202" s="61">
        <v>189</v>
      </c>
      <c r="C202" s="31" t="s">
        <v>84</v>
      </c>
      <c r="D202" s="126">
        <v>158</v>
      </c>
      <c r="E202" s="61">
        <v>14</v>
      </c>
      <c r="F202" s="11">
        <v>0.09</v>
      </c>
      <c r="G202" s="64">
        <v>11</v>
      </c>
      <c r="H202" s="11">
        <v>0.79</v>
      </c>
      <c r="I202" s="65">
        <v>3</v>
      </c>
      <c r="J202" s="66">
        <v>0</v>
      </c>
      <c r="K202" s="67">
        <v>1</v>
      </c>
      <c r="L202" s="13"/>
      <c r="M202" s="10">
        <v>33</v>
      </c>
      <c r="N202" s="10">
        <v>57</v>
      </c>
      <c r="O202" s="10">
        <v>1</v>
      </c>
      <c r="P202" s="127">
        <f>SUM(M202:O202)</f>
        <v>91</v>
      </c>
      <c r="Q202" s="61" t="s">
        <v>277</v>
      </c>
      <c r="R202" s="10">
        <v>0</v>
      </c>
      <c r="S202" s="10">
        <v>11</v>
      </c>
      <c r="T202" s="70">
        <v>0</v>
      </c>
    </row>
    <row r="203" spans="2:20" x14ac:dyDescent="0.3">
      <c r="B203" s="61">
        <v>190</v>
      </c>
      <c r="C203" s="31" t="s">
        <v>89</v>
      </c>
      <c r="D203" s="126">
        <v>674</v>
      </c>
      <c r="E203" s="61">
        <v>122</v>
      </c>
      <c r="F203" s="11">
        <v>0.18</v>
      </c>
      <c r="G203" s="64">
        <v>70</v>
      </c>
      <c r="H203" s="11">
        <v>0.56999999999999995</v>
      </c>
      <c r="I203" s="65">
        <v>32</v>
      </c>
      <c r="J203" s="66">
        <v>40</v>
      </c>
      <c r="K203" s="67">
        <v>0.44</v>
      </c>
      <c r="L203" s="13"/>
      <c r="M203" s="10">
        <v>24</v>
      </c>
      <c r="N203" s="10">
        <v>41</v>
      </c>
      <c r="O203" s="10">
        <v>26</v>
      </c>
      <c r="P203" s="127">
        <f>SUM(M203:O203)</f>
        <v>91</v>
      </c>
      <c r="Q203" s="61" t="s">
        <v>277</v>
      </c>
      <c r="R203" s="10">
        <v>28</v>
      </c>
      <c r="S203" s="10">
        <v>42</v>
      </c>
      <c r="T203" s="70">
        <v>0.4</v>
      </c>
    </row>
    <row r="204" spans="2:20" x14ac:dyDescent="0.3">
      <c r="B204" s="61">
        <v>191</v>
      </c>
      <c r="C204" s="31" t="s">
        <v>90</v>
      </c>
      <c r="D204" s="126">
        <v>312</v>
      </c>
      <c r="E204" s="61">
        <v>84</v>
      </c>
      <c r="F204" s="11">
        <v>0.27</v>
      </c>
      <c r="G204" s="64">
        <v>66</v>
      </c>
      <c r="H204" s="11">
        <v>0.79</v>
      </c>
      <c r="I204" s="65">
        <v>18</v>
      </c>
      <c r="J204" s="66">
        <v>17</v>
      </c>
      <c r="K204" s="67">
        <v>0.51</v>
      </c>
      <c r="L204" s="13"/>
      <c r="M204" s="10">
        <v>15</v>
      </c>
      <c r="N204" s="10">
        <v>57</v>
      </c>
      <c r="O204" s="10">
        <v>19</v>
      </c>
      <c r="P204" s="127">
        <f>SUM(M204:O204)</f>
        <v>91</v>
      </c>
      <c r="Q204" s="61" t="s">
        <v>277</v>
      </c>
      <c r="R204" s="10">
        <v>27</v>
      </c>
      <c r="S204" s="10">
        <v>39</v>
      </c>
      <c r="T204" s="70">
        <v>0.40909090909090912</v>
      </c>
    </row>
    <row r="205" spans="2:20" x14ac:dyDescent="0.3">
      <c r="B205" s="61">
        <v>192</v>
      </c>
      <c r="C205" s="31" t="s">
        <v>195</v>
      </c>
      <c r="D205" s="126">
        <v>175</v>
      </c>
      <c r="E205" s="61">
        <v>47</v>
      </c>
      <c r="F205" s="11">
        <v>0.27</v>
      </c>
      <c r="G205" s="64">
        <v>22</v>
      </c>
      <c r="H205" s="11">
        <v>0.47</v>
      </c>
      <c r="I205" s="65">
        <v>5</v>
      </c>
      <c r="J205" s="66">
        <v>20</v>
      </c>
      <c r="K205" s="67">
        <v>0.2</v>
      </c>
      <c r="L205" s="13"/>
      <c r="M205" s="10">
        <v>15</v>
      </c>
      <c r="N205" s="10">
        <v>31</v>
      </c>
      <c r="O205" s="10">
        <v>45</v>
      </c>
      <c r="P205" s="127">
        <f>SUM(M205:O205)</f>
        <v>91</v>
      </c>
      <c r="Q205" s="61" t="s">
        <v>277</v>
      </c>
      <c r="R205" s="10">
        <v>11</v>
      </c>
      <c r="S205" s="10">
        <v>11</v>
      </c>
      <c r="T205" s="70">
        <v>0.5</v>
      </c>
    </row>
    <row r="206" spans="2:20" x14ac:dyDescent="0.3">
      <c r="B206" s="61">
        <v>193</v>
      </c>
      <c r="C206" s="31" t="s">
        <v>110</v>
      </c>
      <c r="D206" s="126">
        <v>487</v>
      </c>
      <c r="E206" s="61">
        <v>95</v>
      </c>
      <c r="F206" s="11">
        <v>0.2</v>
      </c>
      <c r="G206" s="64">
        <v>47</v>
      </c>
      <c r="H206" s="11">
        <v>0.49</v>
      </c>
      <c r="I206" s="65">
        <v>15</v>
      </c>
      <c r="J206" s="66">
        <v>33</v>
      </c>
      <c r="K206" s="67">
        <v>0.31</v>
      </c>
      <c r="L206" s="13"/>
      <c r="M206" s="10">
        <v>22</v>
      </c>
      <c r="N206" s="10">
        <v>33</v>
      </c>
      <c r="O206" s="10">
        <v>38</v>
      </c>
      <c r="P206" s="127">
        <f>SUM(M206:O206)</f>
        <v>93</v>
      </c>
      <c r="Q206" s="61" t="s">
        <v>277</v>
      </c>
      <c r="R206" s="10">
        <v>17</v>
      </c>
      <c r="S206" s="10">
        <v>30</v>
      </c>
      <c r="T206" s="70">
        <v>0.36170212765957449</v>
      </c>
    </row>
    <row r="207" spans="2:20" x14ac:dyDescent="0.3">
      <c r="B207" s="61">
        <v>194</v>
      </c>
      <c r="C207" s="31" t="s">
        <v>85</v>
      </c>
      <c r="D207" s="126">
        <v>519</v>
      </c>
      <c r="E207" s="61">
        <v>93</v>
      </c>
      <c r="F207" s="11">
        <v>0.18</v>
      </c>
      <c r="G207" s="64">
        <v>68</v>
      </c>
      <c r="H207" s="11">
        <v>0.73</v>
      </c>
      <c r="I207" s="65">
        <v>19</v>
      </c>
      <c r="J207" s="66">
        <v>17</v>
      </c>
      <c r="K207" s="67">
        <v>0.53</v>
      </c>
      <c r="L207" s="13"/>
      <c r="M207" s="10">
        <v>24</v>
      </c>
      <c r="N207" s="10">
        <v>53</v>
      </c>
      <c r="O207" s="10">
        <v>17</v>
      </c>
      <c r="P207" s="127">
        <f>SUM(M207:O207)</f>
        <v>94</v>
      </c>
      <c r="Q207" s="61" t="s">
        <v>277</v>
      </c>
      <c r="R207" s="10">
        <v>30</v>
      </c>
      <c r="S207" s="10">
        <v>38</v>
      </c>
      <c r="T207" s="70">
        <v>0.44117647058823528</v>
      </c>
    </row>
    <row r="208" spans="2:20" x14ac:dyDescent="0.3">
      <c r="B208" s="61">
        <v>195</v>
      </c>
      <c r="C208" s="71" t="s">
        <v>180</v>
      </c>
      <c r="D208" s="126">
        <v>71</v>
      </c>
      <c r="E208" s="61">
        <v>11</v>
      </c>
      <c r="F208" s="11">
        <v>0.15</v>
      </c>
      <c r="G208" s="64">
        <v>11</v>
      </c>
      <c r="H208" s="11">
        <v>1</v>
      </c>
      <c r="I208" s="61"/>
      <c r="J208" s="69"/>
      <c r="K208" s="69"/>
      <c r="L208" s="69"/>
      <c r="M208" s="10">
        <v>27</v>
      </c>
      <c r="N208" s="10">
        <v>67</v>
      </c>
      <c r="P208" s="127">
        <f>SUM(M208:O208)</f>
        <v>94</v>
      </c>
      <c r="Q208" s="61" t="s">
        <v>277</v>
      </c>
      <c r="R208" s="10">
        <v>0</v>
      </c>
      <c r="S208" s="10">
        <v>11</v>
      </c>
      <c r="T208" s="70">
        <v>0</v>
      </c>
    </row>
    <row r="209" spans="2:20" x14ac:dyDescent="0.3">
      <c r="B209" s="61">
        <v>196</v>
      </c>
      <c r="C209" s="71" t="s">
        <v>238</v>
      </c>
      <c r="D209" s="126">
        <v>87</v>
      </c>
      <c r="E209" s="61">
        <v>12</v>
      </c>
      <c r="F209" s="11">
        <v>0.14000000000000001</v>
      </c>
      <c r="G209" s="64">
        <v>12</v>
      </c>
      <c r="H209" s="11">
        <v>1</v>
      </c>
      <c r="I209" s="61"/>
      <c r="J209" s="69"/>
      <c r="K209" s="69"/>
      <c r="L209" s="69"/>
      <c r="M209" s="10">
        <v>28</v>
      </c>
      <c r="N209" s="10">
        <v>67</v>
      </c>
      <c r="P209" s="127">
        <f>SUM(M209:O209)</f>
        <v>95</v>
      </c>
      <c r="Q209" s="61" t="s">
        <v>277</v>
      </c>
      <c r="R209" s="10">
        <v>0</v>
      </c>
      <c r="S209" s="10">
        <v>12</v>
      </c>
      <c r="T209" s="70">
        <v>0</v>
      </c>
    </row>
    <row r="210" spans="2:20" x14ac:dyDescent="0.3">
      <c r="B210" s="61">
        <v>197</v>
      </c>
      <c r="C210" s="31" t="s">
        <v>50</v>
      </c>
      <c r="D210" s="126">
        <v>436</v>
      </c>
      <c r="E210" s="61">
        <v>67</v>
      </c>
      <c r="F210" s="11">
        <v>0.15</v>
      </c>
      <c r="G210" s="64">
        <v>46</v>
      </c>
      <c r="H210" s="11">
        <v>0.69</v>
      </c>
      <c r="I210" s="65">
        <v>22</v>
      </c>
      <c r="J210" s="66">
        <v>22</v>
      </c>
      <c r="K210" s="67">
        <v>0.5</v>
      </c>
      <c r="L210" s="13"/>
      <c r="M210" s="10">
        <v>27</v>
      </c>
      <c r="N210" s="10">
        <v>50</v>
      </c>
      <c r="O210" s="10">
        <v>20</v>
      </c>
      <c r="P210" s="127">
        <f>SUM(M210:O210)</f>
        <v>97</v>
      </c>
      <c r="Q210" s="61" t="s">
        <v>277</v>
      </c>
      <c r="R210" s="10">
        <v>12</v>
      </c>
      <c r="S210" s="10">
        <v>34</v>
      </c>
      <c r="T210" s="70">
        <v>0.2608695652173913</v>
      </c>
    </row>
    <row r="211" spans="2:20" x14ac:dyDescent="0.3">
      <c r="B211" s="61">
        <v>198</v>
      </c>
      <c r="C211" s="31" t="s">
        <v>172</v>
      </c>
      <c r="D211" s="126">
        <v>256</v>
      </c>
      <c r="E211" s="61">
        <v>47</v>
      </c>
      <c r="F211" s="11">
        <v>0.18</v>
      </c>
      <c r="G211" s="64">
        <v>21</v>
      </c>
      <c r="H211" s="11">
        <v>0.45</v>
      </c>
      <c r="I211" s="65">
        <v>6</v>
      </c>
      <c r="J211" s="66">
        <v>20</v>
      </c>
      <c r="K211" s="67">
        <v>0.23</v>
      </c>
      <c r="L211" s="13"/>
      <c r="M211" s="10">
        <v>24</v>
      </c>
      <c r="N211" s="10">
        <v>29</v>
      </c>
      <c r="O211" s="10">
        <v>44</v>
      </c>
      <c r="P211" s="127">
        <f>SUM(M211:O211)</f>
        <v>97</v>
      </c>
      <c r="Q211" s="61" t="s">
        <v>277</v>
      </c>
      <c r="R211" s="10">
        <v>0</v>
      </c>
      <c r="S211" s="10">
        <v>21</v>
      </c>
      <c r="T211" s="70">
        <v>0</v>
      </c>
    </row>
    <row r="212" spans="2:20" x14ac:dyDescent="0.3">
      <c r="B212" s="61">
        <v>199</v>
      </c>
      <c r="C212" s="31" t="s">
        <v>60</v>
      </c>
      <c r="D212" s="126">
        <v>732</v>
      </c>
      <c r="E212" s="61">
        <v>166</v>
      </c>
      <c r="F212" s="11">
        <v>0.23</v>
      </c>
      <c r="G212" s="64">
        <v>120</v>
      </c>
      <c r="H212" s="11">
        <v>0.72</v>
      </c>
      <c r="I212" s="65">
        <v>32</v>
      </c>
      <c r="J212" s="66">
        <v>45</v>
      </c>
      <c r="K212" s="67">
        <v>0.42</v>
      </c>
      <c r="L212" s="13"/>
      <c r="M212" s="10">
        <v>19</v>
      </c>
      <c r="N212" s="10">
        <v>52</v>
      </c>
      <c r="O212" s="10">
        <v>28</v>
      </c>
      <c r="P212" s="127">
        <f>SUM(M212:O212)</f>
        <v>99</v>
      </c>
      <c r="Q212" s="61" t="s">
        <v>277</v>
      </c>
      <c r="R212" s="10">
        <v>40</v>
      </c>
      <c r="S212" s="10">
        <v>80</v>
      </c>
      <c r="T212" s="70">
        <v>0.33333333333333331</v>
      </c>
    </row>
    <row r="213" spans="2:20" x14ac:dyDescent="0.3">
      <c r="B213" s="61">
        <v>200</v>
      </c>
      <c r="C213" s="31" t="s">
        <v>103</v>
      </c>
      <c r="D213" s="126">
        <v>413</v>
      </c>
      <c r="E213" s="61">
        <v>51</v>
      </c>
      <c r="F213" s="11">
        <v>0.12</v>
      </c>
      <c r="G213" s="64">
        <v>31</v>
      </c>
      <c r="H213" s="11">
        <v>0.61</v>
      </c>
      <c r="I213" s="65">
        <v>16</v>
      </c>
      <c r="J213" s="66">
        <v>19</v>
      </c>
      <c r="K213" s="67">
        <v>0.46</v>
      </c>
      <c r="L213" s="13"/>
      <c r="M213" s="10">
        <v>30</v>
      </c>
      <c r="N213" s="10">
        <v>45</v>
      </c>
      <c r="O213" s="10">
        <v>24</v>
      </c>
      <c r="P213" s="127">
        <f>SUM(M213:O213)</f>
        <v>99</v>
      </c>
      <c r="Q213" s="61" t="s">
        <v>277</v>
      </c>
      <c r="R213" s="10">
        <v>0</v>
      </c>
      <c r="S213" s="10">
        <v>31</v>
      </c>
      <c r="T213" s="70">
        <v>0</v>
      </c>
    </row>
    <row r="214" spans="2:20" x14ac:dyDescent="0.3">
      <c r="B214" s="61">
        <v>201</v>
      </c>
      <c r="C214" s="31" t="s">
        <v>145</v>
      </c>
      <c r="D214" s="126">
        <v>248</v>
      </c>
      <c r="E214" s="61">
        <v>50</v>
      </c>
      <c r="F214" s="11">
        <v>0.2</v>
      </c>
      <c r="G214" s="64">
        <v>28</v>
      </c>
      <c r="H214" s="11">
        <v>0.56000000000000005</v>
      </c>
      <c r="I214" s="65">
        <v>11</v>
      </c>
      <c r="J214" s="66">
        <v>23</v>
      </c>
      <c r="K214" s="67">
        <v>0.32</v>
      </c>
      <c r="L214" s="13"/>
      <c r="M214" s="10">
        <v>22</v>
      </c>
      <c r="N214" s="10">
        <v>40</v>
      </c>
      <c r="O214" s="10">
        <v>37</v>
      </c>
      <c r="P214" s="127">
        <f>SUM(M214:O214)</f>
        <v>99</v>
      </c>
      <c r="Q214" s="61" t="s">
        <v>277</v>
      </c>
      <c r="R214" s="10">
        <v>12</v>
      </c>
      <c r="S214" s="10">
        <v>16</v>
      </c>
      <c r="T214" s="70">
        <v>0.42857142857142855</v>
      </c>
    </row>
    <row r="215" spans="2:20" x14ac:dyDescent="0.3">
      <c r="B215" s="61">
        <v>202</v>
      </c>
      <c r="C215" s="71" t="s">
        <v>190</v>
      </c>
      <c r="D215" s="126">
        <v>101</v>
      </c>
      <c r="E215" s="61">
        <v>10</v>
      </c>
      <c r="F215" s="11">
        <v>0.1</v>
      </c>
      <c r="G215" s="64">
        <v>10</v>
      </c>
      <c r="H215" s="11">
        <v>1</v>
      </c>
      <c r="I215" s="61"/>
      <c r="J215" s="69"/>
      <c r="K215" s="69"/>
      <c r="L215" s="69"/>
      <c r="M215" s="10">
        <v>32</v>
      </c>
      <c r="N215" s="10">
        <v>67</v>
      </c>
      <c r="P215" s="127">
        <f>SUM(M215:O215)</f>
        <v>99</v>
      </c>
      <c r="Q215" s="61" t="s">
        <v>277</v>
      </c>
      <c r="R215" s="10">
        <v>0</v>
      </c>
      <c r="S215" s="10">
        <v>10</v>
      </c>
      <c r="T215" s="70">
        <v>0</v>
      </c>
    </row>
    <row r="216" spans="2:20" x14ac:dyDescent="0.3">
      <c r="B216" s="61">
        <v>203</v>
      </c>
      <c r="C216" s="31" t="s">
        <v>96</v>
      </c>
      <c r="D216" s="126">
        <v>801</v>
      </c>
      <c r="E216" s="61">
        <v>207</v>
      </c>
      <c r="F216" s="11">
        <v>0.26</v>
      </c>
      <c r="G216" s="64">
        <v>193</v>
      </c>
      <c r="H216" s="11">
        <v>0.93</v>
      </c>
      <c r="I216" s="65">
        <v>36</v>
      </c>
      <c r="J216" s="66">
        <v>36</v>
      </c>
      <c r="K216" s="67">
        <v>0.5</v>
      </c>
      <c r="L216" s="13"/>
      <c r="M216" s="10">
        <v>16</v>
      </c>
      <c r="N216" s="10">
        <v>64</v>
      </c>
      <c r="O216" s="10">
        <v>20</v>
      </c>
      <c r="P216" s="127">
        <f>SUM(M216:O216)</f>
        <v>100</v>
      </c>
      <c r="Q216" s="61" t="s">
        <v>277</v>
      </c>
      <c r="R216" s="10">
        <v>75</v>
      </c>
      <c r="S216" s="10">
        <v>118</v>
      </c>
      <c r="T216" s="70">
        <v>0.38860103626943004</v>
      </c>
    </row>
    <row r="217" spans="2:20" x14ac:dyDescent="0.3">
      <c r="B217" s="61">
        <v>204</v>
      </c>
      <c r="C217" s="31" t="s">
        <v>221</v>
      </c>
      <c r="D217" s="126">
        <v>296</v>
      </c>
      <c r="E217" s="61">
        <v>53</v>
      </c>
      <c r="F217" s="11">
        <v>0.18</v>
      </c>
      <c r="G217" s="64">
        <v>59</v>
      </c>
      <c r="H217" s="11">
        <v>1.1100000000000001</v>
      </c>
      <c r="I217" s="65">
        <v>4</v>
      </c>
      <c r="J217" s="66">
        <v>2</v>
      </c>
      <c r="K217" s="67">
        <v>0.67</v>
      </c>
      <c r="L217" s="13"/>
      <c r="M217" s="10">
        <v>24</v>
      </c>
      <c r="N217" s="10">
        <v>72</v>
      </c>
      <c r="O217" s="10">
        <v>4</v>
      </c>
      <c r="P217" s="127">
        <f>SUM(M217:O217)</f>
        <v>100</v>
      </c>
      <c r="Q217" s="61" t="s">
        <v>277</v>
      </c>
      <c r="R217" s="10">
        <v>24</v>
      </c>
      <c r="S217" s="10">
        <v>35</v>
      </c>
      <c r="T217" s="70">
        <v>0.40677966101694918</v>
      </c>
    </row>
    <row r="218" spans="2:20" x14ac:dyDescent="0.3">
      <c r="B218" s="61">
        <v>205</v>
      </c>
      <c r="C218" s="31" t="s">
        <v>35</v>
      </c>
      <c r="D218" s="126">
        <v>334</v>
      </c>
      <c r="E218" s="61">
        <v>51</v>
      </c>
      <c r="F218" s="11">
        <v>0.15</v>
      </c>
      <c r="G218" s="64">
        <v>30</v>
      </c>
      <c r="H218" s="11">
        <v>0.59</v>
      </c>
      <c r="I218" s="65">
        <v>12</v>
      </c>
      <c r="J218" s="66">
        <v>19</v>
      </c>
      <c r="K218" s="67">
        <v>0.39</v>
      </c>
      <c r="L218" s="13"/>
      <c r="M218" s="10">
        <v>27</v>
      </c>
      <c r="N218" s="10">
        <v>43</v>
      </c>
      <c r="O218" s="10">
        <v>31</v>
      </c>
      <c r="P218" s="127">
        <f>SUM(M218:O218)</f>
        <v>101</v>
      </c>
      <c r="Q218" s="61" t="s">
        <v>277</v>
      </c>
      <c r="R218" s="10">
        <v>0</v>
      </c>
      <c r="S218" s="10">
        <v>30</v>
      </c>
      <c r="T218" s="70">
        <v>0</v>
      </c>
    </row>
    <row r="219" spans="2:20" x14ac:dyDescent="0.3">
      <c r="B219" s="61">
        <v>206</v>
      </c>
      <c r="C219" s="31" t="s">
        <v>121</v>
      </c>
      <c r="D219" s="126">
        <v>938</v>
      </c>
      <c r="E219" s="61">
        <v>97</v>
      </c>
      <c r="F219" s="11">
        <v>0.1</v>
      </c>
      <c r="G219" s="64">
        <v>53</v>
      </c>
      <c r="H219" s="11">
        <v>0.55000000000000004</v>
      </c>
      <c r="I219" s="65">
        <v>24</v>
      </c>
      <c r="J219" s="66">
        <v>37</v>
      </c>
      <c r="K219" s="67">
        <v>0.39</v>
      </c>
      <c r="L219" s="13"/>
      <c r="M219" s="10">
        <v>32</v>
      </c>
      <c r="N219" s="10">
        <v>39</v>
      </c>
      <c r="O219" s="10">
        <v>31</v>
      </c>
      <c r="P219" s="127">
        <f>SUM(M219:O219)</f>
        <v>102</v>
      </c>
      <c r="Q219" s="61" t="s">
        <v>277</v>
      </c>
      <c r="R219" s="10">
        <v>30</v>
      </c>
      <c r="S219" s="10">
        <v>23</v>
      </c>
      <c r="T219" s="70">
        <v>0.56603773584905659</v>
      </c>
    </row>
    <row r="220" spans="2:20" x14ac:dyDescent="0.3">
      <c r="B220" s="61">
        <v>207</v>
      </c>
      <c r="C220" s="31" t="s">
        <v>64</v>
      </c>
      <c r="D220" s="126">
        <v>157</v>
      </c>
      <c r="E220" s="61">
        <v>26</v>
      </c>
      <c r="F220" s="11">
        <v>0.17</v>
      </c>
      <c r="G220" s="64">
        <v>23</v>
      </c>
      <c r="H220" s="11">
        <v>0.88</v>
      </c>
      <c r="I220" s="65">
        <v>14</v>
      </c>
      <c r="J220" s="66">
        <v>12</v>
      </c>
      <c r="K220" s="67">
        <v>0.54</v>
      </c>
      <c r="L220" s="13"/>
      <c r="M220" s="10">
        <v>25</v>
      </c>
      <c r="N220" s="10">
        <v>62</v>
      </c>
      <c r="O220" s="10">
        <v>16</v>
      </c>
      <c r="P220" s="127">
        <f>SUM(M220:O220)</f>
        <v>103</v>
      </c>
      <c r="Q220" s="61" t="s">
        <v>277</v>
      </c>
      <c r="R220" s="10">
        <v>10</v>
      </c>
      <c r="S220" s="10">
        <v>13</v>
      </c>
      <c r="T220" s="70">
        <v>0.43478260869565216</v>
      </c>
    </row>
    <row r="221" spans="2:20" x14ac:dyDescent="0.3">
      <c r="B221" s="61">
        <v>208</v>
      </c>
      <c r="C221" s="31" t="s">
        <v>141</v>
      </c>
      <c r="D221" s="126">
        <v>457</v>
      </c>
      <c r="E221" s="61">
        <v>77</v>
      </c>
      <c r="F221" s="11">
        <v>0.17</v>
      </c>
      <c r="G221" s="64">
        <v>50</v>
      </c>
      <c r="H221" s="11">
        <v>0.65</v>
      </c>
      <c r="I221" s="65">
        <v>16</v>
      </c>
      <c r="J221" s="66">
        <v>23</v>
      </c>
      <c r="K221" s="67">
        <v>0.41</v>
      </c>
      <c r="L221" s="13"/>
      <c r="M221" s="10">
        <v>25</v>
      </c>
      <c r="N221" s="10">
        <v>49</v>
      </c>
      <c r="O221" s="10">
        <v>29</v>
      </c>
      <c r="P221" s="127">
        <f>SUM(M221:O221)</f>
        <v>103</v>
      </c>
      <c r="Q221" s="61" t="s">
        <v>277</v>
      </c>
      <c r="R221" s="10">
        <v>25</v>
      </c>
      <c r="S221" s="10">
        <v>25</v>
      </c>
      <c r="T221" s="70">
        <v>0.5</v>
      </c>
    </row>
    <row r="222" spans="2:20" x14ac:dyDescent="0.3">
      <c r="B222" s="61">
        <v>209</v>
      </c>
      <c r="C222" s="31" t="s">
        <v>66</v>
      </c>
      <c r="D222" s="126">
        <v>873</v>
      </c>
      <c r="E222" s="61">
        <v>167</v>
      </c>
      <c r="F222" s="11">
        <v>0.19</v>
      </c>
      <c r="G222" s="64">
        <v>124</v>
      </c>
      <c r="H222" s="11">
        <v>0.74</v>
      </c>
      <c r="I222" s="65">
        <v>36</v>
      </c>
      <c r="J222" s="66">
        <v>47</v>
      </c>
      <c r="K222" s="67">
        <v>0.43</v>
      </c>
      <c r="L222" s="13"/>
      <c r="M222" s="10">
        <v>23</v>
      </c>
      <c r="N222" s="10">
        <v>54</v>
      </c>
      <c r="O222" s="10">
        <v>27</v>
      </c>
      <c r="P222" s="127">
        <f>SUM(M222:O222)</f>
        <v>104</v>
      </c>
      <c r="Q222" s="61" t="s">
        <v>277</v>
      </c>
      <c r="R222" s="10">
        <v>44</v>
      </c>
      <c r="S222" s="10">
        <v>80</v>
      </c>
      <c r="T222" s="70">
        <v>0.35483870967741937</v>
      </c>
    </row>
    <row r="223" spans="2:20" x14ac:dyDescent="0.3">
      <c r="B223" s="61">
        <v>210</v>
      </c>
      <c r="C223" s="31" t="s">
        <v>142</v>
      </c>
      <c r="D223" s="126">
        <v>187</v>
      </c>
      <c r="E223" s="61">
        <v>31</v>
      </c>
      <c r="F223" s="11">
        <v>0.17</v>
      </c>
      <c r="G223" s="64">
        <v>17</v>
      </c>
      <c r="H223" s="11">
        <v>0.55000000000000004</v>
      </c>
      <c r="I223" s="65">
        <v>4</v>
      </c>
      <c r="J223" s="66">
        <v>10</v>
      </c>
      <c r="K223" s="67">
        <v>0.28999999999999998</v>
      </c>
      <c r="L223" s="13"/>
      <c r="M223" s="10">
        <v>25</v>
      </c>
      <c r="N223" s="10">
        <v>39</v>
      </c>
      <c r="O223" s="10">
        <v>40</v>
      </c>
      <c r="P223" s="127">
        <f>SUM(M223:O223)</f>
        <v>104</v>
      </c>
      <c r="Q223" s="61" t="s">
        <v>277</v>
      </c>
      <c r="R223" s="10">
        <v>0</v>
      </c>
      <c r="S223" s="10">
        <v>17</v>
      </c>
      <c r="T223" s="70">
        <v>0</v>
      </c>
    </row>
    <row r="224" spans="2:20" x14ac:dyDescent="0.3">
      <c r="B224" s="61">
        <v>211</v>
      </c>
      <c r="C224" s="31" t="s">
        <v>74</v>
      </c>
      <c r="D224" s="126">
        <v>344</v>
      </c>
      <c r="E224" s="61">
        <v>44</v>
      </c>
      <c r="F224" s="11">
        <v>0.13</v>
      </c>
      <c r="G224" s="64">
        <v>34</v>
      </c>
      <c r="H224" s="11">
        <v>0.77</v>
      </c>
      <c r="I224" s="65">
        <v>5</v>
      </c>
      <c r="J224" s="66">
        <v>5</v>
      </c>
      <c r="K224" s="67">
        <v>0.5</v>
      </c>
      <c r="L224" s="13"/>
      <c r="M224" s="10">
        <v>29</v>
      </c>
      <c r="N224" s="10">
        <v>56</v>
      </c>
      <c r="O224" s="10">
        <v>20</v>
      </c>
      <c r="P224" s="127">
        <f>SUM(M224:O224)</f>
        <v>105</v>
      </c>
      <c r="Q224" s="61" t="s">
        <v>277</v>
      </c>
      <c r="R224" s="10">
        <v>13</v>
      </c>
      <c r="S224" s="10">
        <v>21</v>
      </c>
      <c r="T224" s="70">
        <v>0.38235294117647056</v>
      </c>
    </row>
    <row r="225" spans="2:20" x14ac:dyDescent="0.3">
      <c r="B225" s="61">
        <v>212</v>
      </c>
      <c r="C225" s="71" t="s">
        <v>174</v>
      </c>
      <c r="D225" s="126">
        <v>5109</v>
      </c>
      <c r="E225" s="61">
        <v>868</v>
      </c>
      <c r="F225" s="63">
        <v>0.17</v>
      </c>
      <c r="G225" s="64">
        <v>560</v>
      </c>
      <c r="H225" s="63">
        <v>0.65</v>
      </c>
      <c r="I225" s="65">
        <v>211</v>
      </c>
      <c r="J225" s="66">
        <v>329</v>
      </c>
      <c r="K225" s="67">
        <v>0.39</v>
      </c>
      <c r="L225" s="67"/>
      <c r="M225" s="10">
        <v>25</v>
      </c>
      <c r="N225" s="10">
        <v>49</v>
      </c>
      <c r="O225" s="10">
        <v>31</v>
      </c>
      <c r="P225" s="127">
        <f>SUM(M225:O225)</f>
        <v>105</v>
      </c>
      <c r="Q225" s="61" t="s">
        <v>277</v>
      </c>
      <c r="R225" s="69">
        <v>267</v>
      </c>
      <c r="S225" s="69">
        <v>293</v>
      </c>
      <c r="T225" s="70">
        <v>0.47678571428571431</v>
      </c>
    </row>
    <row r="226" spans="2:20" x14ac:dyDescent="0.3">
      <c r="B226" s="61">
        <v>213</v>
      </c>
      <c r="C226" s="31" t="s">
        <v>201</v>
      </c>
      <c r="D226" s="126">
        <v>380</v>
      </c>
      <c r="E226" s="61">
        <v>73</v>
      </c>
      <c r="F226" s="11">
        <v>0.19</v>
      </c>
      <c r="G226" s="64">
        <v>63</v>
      </c>
      <c r="H226" s="11">
        <v>0.86</v>
      </c>
      <c r="I226" s="65">
        <v>13</v>
      </c>
      <c r="J226" s="66">
        <v>15</v>
      </c>
      <c r="K226" s="67">
        <v>0.46</v>
      </c>
      <c r="L226" s="13"/>
      <c r="M226" s="10">
        <v>23</v>
      </c>
      <c r="N226" s="10">
        <v>60</v>
      </c>
      <c r="O226" s="10">
        <v>24</v>
      </c>
      <c r="P226" s="127">
        <f>SUM(M226:O226)</f>
        <v>107</v>
      </c>
      <c r="Q226" s="61" t="s">
        <v>277</v>
      </c>
      <c r="R226" s="10">
        <v>33</v>
      </c>
      <c r="S226" s="10">
        <v>30</v>
      </c>
      <c r="T226" s="70">
        <v>0.52380952380952384</v>
      </c>
    </row>
    <row r="227" spans="2:20" x14ac:dyDescent="0.3">
      <c r="B227" s="61">
        <v>214</v>
      </c>
      <c r="C227" s="31" t="s">
        <v>75</v>
      </c>
      <c r="D227" s="126">
        <v>474</v>
      </c>
      <c r="E227" s="61">
        <v>92</v>
      </c>
      <c r="F227" s="11">
        <v>0.19</v>
      </c>
      <c r="G227" s="64">
        <v>80</v>
      </c>
      <c r="H227" s="11">
        <v>0.87</v>
      </c>
      <c r="I227" s="65">
        <v>21</v>
      </c>
      <c r="J227" s="66">
        <v>26</v>
      </c>
      <c r="K227" s="67">
        <v>0.45</v>
      </c>
      <c r="L227" s="13"/>
      <c r="M227" s="10">
        <v>23</v>
      </c>
      <c r="N227" s="10">
        <v>61</v>
      </c>
      <c r="O227" s="10">
        <v>25</v>
      </c>
      <c r="P227" s="127">
        <f>SUM(M227:O227)</f>
        <v>109</v>
      </c>
      <c r="Q227" s="61" t="s">
        <v>277</v>
      </c>
      <c r="R227" s="10">
        <v>14</v>
      </c>
      <c r="S227" s="10">
        <v>66</v>
      </c>
      <c r="T227" s="70">
        <v>0.17499999999999999</v>
      </c>
    </row>
    <row r="228" spans="2:20" x14ac:dyDescent="0.3">
      <c r="B228" s="61">
        <v>215</v>
      </c>
      <c r="C228" s="71" t="s">
        <v>109</v>
      </c>
      <c r="D228" s="126">
        <v>145</v>
      </c>
      <c r="E228" s="61">
        <v>22</v>
      </c>
      <c r="F228" s="11">
        <v>0.15</v>
      </c>
      <c r="G228" s="64">
        <v>11</v>
      </c>
      <c r="H228" s="11">
        <v>0.5</v>
      </c>
      <c r="I228" s="65">
        <v>1</v>
      </c>
      <c r="J228" s="66">
        <v>10</v>
      </c>
      <c r="K228" s="67">
        <v>0.09</v>
      </c>
      <c r="L228" s="67"/>
      <c r="M228" s="10">
        <v>27</v>
      </c>
      <c r="N228" s="10">
        <v>34</v>
      </c>
      <c r="O228" s="10">
        <v>49</v>
      </c>
      <c r="P228" s="127">
        <f>SUM(M228:O228)</f>
        <v>110</v>
      </c>
      <c r="Q228" s="61" t="s">
        <v>277</v>
      </c>
      <c r="R228" s="10">
        <v>0</v>
      </c>
      <c r="S228" s="10">
        <v>11</v>
      </c>
      <c r="T228" s="70">
        <v>0</v>
      </c>
    </row>
    <row r="229" spans="2:20" x14ac:dyDescent="0.3">
      <c r="B229" s="61">
        <v>216</v>
      </c>
      <c r="C229" s="71" t="s">
        <v>116</v>
      </c>
      <c r="D229" s="126">
        <v>1038</v>
      </c>
      <c r="E229" s="61">
        <v>226</v>
      </c>
      <c r="F229" s="11">
        <v>0.22</v>
      </c>
      <c r="G229" s="64">
        <v>193</v>
      </c>
      <c r="H229" s="11">
        <v>0.85</v>
      </c>
      <c r="I229" s="65">
        <v>36</v>
      </c>
      <c r="J229" s="66">
        <v>59</v>
      </c>
      <c r="K229" s="67">
        <v>0.38</v>
      </c>
      <c r="L229" s="67"/>
      <c r="M229" s="10">
        <v>20</v>
      </c>
      <c r="N229" s="10">
        <v>59</v>
      </c>
      <c r="O229" s="10">
        <v>32</v>
      </c>
      <c r="P229" s="127">
        <f>SUM(M229:O229)</f>
        <v>111</v>
      </c>
      <c r="Q229" s="61" t="s">
        <v>277</v>
      </c>
      <c r="R229" s="10">
        <v>68</v>
      </c>
      <c r="S229" s="10">
        <v>125</v>
      </c>
      <c r="T229" s="70">
        <v>0.35233160621761656</v>
      </c>
    </row>
    <row r="230" spans="2:20" x14ac:dyDescent="0.3">
      <c r="B230" s="61">
        <v>217</v>
      </c>
      <c r="C230" s="31" t="s">
        <v>233</v>
      </c>
      <c r="D230" s="126">
        <v>138</v>
      </c>
      <c r="E230" s="61">
        <v>35</v>
      </c>
      <c r="F230" s="11">
        <v>0.25</v>
      </c>
      <c r="G230" s="64">
        <v>22</v>
      </c>
      <c r="H230" s="11">
        <v>0.63</v>
      </c>
      <c r="I230" s="65">
        <v>2</v>
      </c>
      <c r="J230" s="66">
        <v>11</v>
      </c>
      <c r="K230" s="67">
        <v>0.15</v>
      </c>
      <c r="L230" s="13"/>
      <c r="M230" s="10">
        <v>17</v>
      </c>
      <c r="N230" s="10">
        <v>47</v>
      </c>
      <c r="O230" s="10">
        <v>47</v>
      </c>
      <c r="P230" s="127">
        <f>SUM(M230:O230)</f>
        <v>111</v>
      </c>
      <c r="Q230" s="61" t="s">
        <v>277</v>
      </c>
      <c r="R230" s="10">
        <v>0</v>
      </c>
      <c r="S230" s="10">
        <v>22</v>
      </c>
      <c r="T230" s="70">
        <v>0</v>
      </c>
    </row>
    <row r="231" spans="2:20" x14ac:dyDescent="0.3">
      <c r="B231" s="61">
        <v>218</v>
      </c>
      <c r="C231" s="31" t="s">
        <v>97</v>
      </c>
      <c r="D231" s="126">
        <v>214</v>
      </c>
      <c r="E231" s="61">
        <v>39</v>
      </c>
      <c r="F231" s="11">
        <v>0.18</v>
      </c>
      <c r="G231" s="64">
        <v>24</v>
      </c>
      <c r="H231" s="11">
        <v>0.62</v>
      </c>
      <c r="I231" s="65">
        <v>4</v>
      </c>
      <c r="J231" s="66">
        <v>11</v>
      </c>
      <c r="K231" s="67">
        <v>0.27</v>
      </c>
      <c r="L231" s="13"/>
      <c r="M231" s="10">
        <v>24</v>
      </c>
      <c r="N231" s="10">
        <v>46</v>
      </c>
      <c r="O231" s="10">
        <v>42</v>
      </c>
      <c r="P231" s="127">
        <f>SUM(M231:O231)</f>
        <v>112</v>
      </c>
      <c r="Q231" s="61" t="s">
        <v>277</v>
      </c>
      <c r="R231" s="10">
        <v>0</v>
      </c>
      <c r="S231" s="10">
        <v>24</v>
      </c>
      <c r="T231" s="70">
        <v>0</v>
      </c>
    </row>
    <row r="232" spans="2:20" x14ac:dyDescent="0.3">
      <c r="B232" s="61">
        <v>219</v>
      </c>
      <c r="C232" s="31" t="s">
        <v>171</v>
      </c>
      <c r="D232" s="126">
        <v>290</v>
      </c>
      <c r="E232" s="61">
        <v>54</v>
      </c>
      <c r="F232" s="11">
        <v>0.19</v>
      </c>
      <c r="G232" s="64">
        <v>33</v>
      </c>
      <c r="H232" s="11">
        <v>0.61</v>
      </c>
      <c r="I232" s="65">
        <v>7</v>
      </c>
      <c r="J232" s="66">
        <v>24</v>
      </c>
      <c r="K232" s="67">
        <v>0.23</v>
      </c>
      <c r="L232" s="13"/>
      <c r="M232" s="10">
        <v>23</v>
      </c>
      <c r="N232" s="10">
        <v>45</v>
      </c>
      <c r="O232" s="10">
        <v>44</v>
      </c>
      <c r="P232" s="127">
        <f>SUM(M232:O232)</f>
        <v>112</v>
      </c>
      <c r="Q232" s="61" t="s">
        <v>277</v>
      </c>
      <c r="R232" s="10">
        <v>10</v>
      </c>
      <c r="S232" s="10">
        <v>23</v>
      </c>
      <c r="T232" s="70">
        <v>0.30303030303030304</v>
      </c>
    </row>
    <row r="233" spans="2:20" x14ac:dyDescent="0.3">
      <c r="B233" s="61">
        <v>220</v>
      </c>
      <c r="C233" s="31" t="s">
        <v>152</v>
      </c>
      <c r="D233" s="126">
        <v>462</v>
      </c>
      <c r="E233" s="61">
        <v>53</v>
      </c>
      <c r="F233" s="11">
        <v>0.11</v>
      </c>
      <c r="G233" s="64">
        <v>51</v>
      </c>
      <c r="H233" s="11">
        <v>0.96</v>
      </c>
      <c r="I233" s="65">
        <v>8</v>
      </c>
      <c r="J233" s="66">
        <v>7</v>
      </c>
      <c r="K233" s="67">
        <v>0.53</v>
      </c>
      <c r="L233" s="13"/>
      <c r="M233" s="10">
        <v>31</v>
      </c>
      <c r="N233" s="10">
        <v>65</v>
      </c>
      <c r="O233" s="10">
        <v>17</v>
      </c>
      <c r="P233" s="127">
        <f>SUM(M233:O233)</f>
        <v>113</v>
      </c>
      <c r="Q233" s="61" t="s">
        <v>277</v>
      </c>
      <c r="R233" s="10">
        <v>26</v>
      </c>
      <c r="S233" s="10">
        <v>25</v>
      </c>
      <c r="T233" s="70">
        <v>0.50980392156862742</v>
      </c>
    </row>
    <row r="234" spans="2:20" x14ac:dyDescent="0.3">
      <c r="B234" s="61">
        <v>221</v>
      </c>
      <c r="C234" s="71" t="s">
        <v>168</v>
      </c>
      <c r="D234" s="126">
        <v>647</v>
      </c>
      <c r="E234" s="61">
        <v>80</v>
      </c>
      <c r="F234" s="11">
        <v>0.12</v>
      </c>
      <c r="G234" s="64">
        <v>73</v>
      </c>
      <c r="H234" s="11">
        <v>0.91</v>
      </c>
      <c r="I234" s="65">
        <v>15</v>
      </c>
      <c r="J234" s="66">
        <v>21</v>
      </c>
      <c r="K234" s="67">
        <v>0.42</v>
      </c>
      <c r="L234" s="67"/>
      <c r="M234" s="10">
        <v>30</v>
      </c>
      <c r="N234" s="10">
        <v>63</v>
      </c>
      <c r="O234" s="10">
        <v>28</v>
      </c>
      <c r="P234" s="127">
        <f>SUM(M234:O234)</f>
        <v>121</v>
      </c>
      <c r="Q234" s="61" t="s">
        <v>277</v>
      </c>
      <c r="R234" s="10">
        <v>46</v>
      </c>
      <c r="S234" s="10">
        <v>27</v>
      </c>
      <c r="T234" s="70">
        <v>0.63013698630136983</v>
      </c>
    </row>
    <row r="235" spans="2:20" x14ac:dyDescent="0.3">
      <c r="B235" s="61">
        <v>222</v>
      </c>
      <c r="C235" s="31" t="s">
        <v>235</v>
      </c>
      <c r="D235" s="126">
        <v>375</v>
      </c>
      <c r="E235" s="61">
        <v>45</v>
      </c>
      <c r="F235" s="11">
        <v>0.12</v>
      </c>
      <c r="G235" s="64">
        <v>34</v>
      </c>
      <c r="H235" s="11">
        <v>0.76</v>
      </c>
      <c r="I235" s="65">
        <v>7</v>
      </c>
      <c r="J235" s="66">
        <v>18</v>
      </c>
      <c r="K235" s="67">
        <v>0.28000000000000003</v>
      </c>
      <c r="L235" s="13"/>
      <c r="M235" s="10">
        <v>30</v>
      </c>
      <c r="N235" s="10">
        <v>55</v>
      </c>
      <c r="O235" s="10">
        <v>41</v>
      </c>
      <c r="P235" s="127">
        <f>SUM(M235:O235)</f>
        <v>126</v>
      </c>
      <c r="Q235" s="61" t="s">
        <v>277</v>
      </c>
      <c r="R235" s="10">
        <v>14</v>
      </c>
      <c r="S235" s="10">
        <v>20</v>
      </c>
      <c r="T235" s="70">
        <v>0.41176470588235292</v>
      </c>
    </row>
    <row r="236" spans="2:20" x14ac:dyDescent="0.3">
      <c r="B236" s="61">
        <v>223</v>
      </c>
      <c r="C236" s="31" t="s">
        <v>204</v>
      </c>
      <c r="D236" s="126">
        <v>455</v>
      </c>
      <c r="E236" s="61">
        <v>70</v>
      </c>
      <c r="F236" s="11">
        <v>0.15</v>
      </c>
      <c r="G236" s="64">
        <v>89</v>
      </c>
      <c r="H236" s="11">
        <v>1.27</v>
      </c>
      <c r="I236" s="65">
        <v>9</v>
      </c>
      <c r="J236" s="66">
        <v>13</v>
      </c>
      <c r="K236" s="67">
        <v>0.41</v>
      </c>
      <c r="L236" s="13"/>
      <c r="M236" s="10">
        <v>27</v>
      </c>
      <c r="N236" s="10">
        <v>74</v>
      </c>
      <c r="O236" s="10">
        <v>29</v>
      </c>
      <c r="P236" s="127">
        <f>SUM(M236:O236)</f>
        <v>130</v>
      </c>
      <c r="Q236" s="61" t="s">
        <v>277</v>
      </c>
      <c r="R236" s="10">
        <v>31</v>
      </c>
      <c r="S236" s="10">
        <v>58</v>
      </c>
      <c r="T236" s="70">
        <v>0.34831460674157305</v>
      </c>
    </row>
    <row r="237" spans="2:20" x14ac:dyDescent="0.3">
      <c r="B237" s="61">
        <v>224</v>
      </c>
      <c r="C237" s="31" t="s">
        <v>138</v>
      </c>
      <c r="D237" s="126">
        <v>690</v>
      </c>
      <c r="E237" s="61">
        <v>71</v>
      </c>
      <c r="F237" s="11">
        <v>0.1</v>
      </c>
      <c r="G237" s="64">
        <v>68</v>
      </c>
      <c r="H237" s="11">
        <v>0.96</v>
      </c>
      <c r="I237" s="65">
        <v>9</v>
      </c>
      <c r="J237" s="66">
        <v>20</v>
      </c>
      <c r="K237" s="67">
        <v>0.31</v>
      </c>
      <c r="L237" s="13"/>
      <c r="M237" s="10">
        <v>32</v>
      </c>
      <c r="N237" s="10">
        <v>65</v>
      </c>
      <c r="O237" s="10">
        <v>38</v>
      </c>
      <c r="P237" s="127">
        <f>SUM(M237:O237)</f>
        <v>135</v>
      </c>
      <c r="Q237" s="61" t="s">
        <v>277</v>
      </c>
      <c r="R237" s="10">
        <v>39</v>
      </c>
      <c r="S237" s="10">
        <v>29</v>
      </c>
      <c r="T237" s="70">
        <v>0.57352941176470584</v>
      </c>
    </row>
    <row r="238" spans="2:20" x14ac:dyDescent="0.3">
      <c r="B238" s="61">
        <v>225</v>
      </c>
      <c r="C238" s="31" t="s">
        <v>225</v>
      </c>
      <c r="D238" s="126">
        <v>371</v>
      </c>
      <c r="E238" s="61">
        <v>54</v>
      </c>
      <c r="F238" s="11">
        <v>0.15</v>
      </c>
      <c r="G238" s="64">
        <v>64</v>
      </c>
      <c r="H238" s="11">
        <v>1.19</v>
      </c>
      <c r="I238" s="65">
        <v>5</v>
      </c>
      <c r="J238" s="66">
        <v>10</v>
      </c>
      <c r="K238" s="67">
        <v>0.33</v>
      </c>
      <c r="L238" s="13"/>
      <c r="M238" s="10">
        <v>27</v>
      </c>
      <c r="N238" s="10">
        <v>73</v>
      </c>
      <c r="O238" s="10">
        <v>36</v>
      </c>
      <c r="P238" s="127">
        <f>SUM(M238:O238)</f>
        <v>136</v>
      </c>
      <c r="Q238" s="61" t="s">
        <v>277</v>
      </c>
      <c r="R238" s="10">
        <v>36</v>
      </c>
      <c r="S238" s="10">
        <v>28</v>
      </c>
      <c r="T238" s="70">
        <v>0.5625</v>
      </c>
    </row>
    <row r="239" spans="2:20" x14ac:dyDescent="0.3">
      <c r="B239" s="61">
        <v>226</v>
      </c>
      <c r="C239" s="31" t="s">
        <v>206</v>
      </c>
      <c r="D239" s="126">
        <v>433</v>
      </c>
      <c r="E239" s="61">
        <v>41</v>
      </c>
      <c r="F239" s="11">
        <v>0.09</v>
      </c>
      <c r="G239" s="64">
        <v>42</v>
      </c>
      <c r="H239" s="11">
        <v>1.02</v>
      </c>
      <c r="I239" s="65">
        <v>4</v>
      </c>
      <c r="J239" s="66">
        <v>8</v>
      </c>
      <c r="K239" s="67">
        <v>0.33</v>
      </c>
      <c r="L239" s="13"/>
      <c r="M239" s="10">
        <v>33</v>
      </c>
      <c r="N239" s="10">
        <v>68</v>
      </c>
      <c r="O239" s="10">
        <v>36</v>
      </c>
      <c r="P239" s="127">
        <f>SUM(M239:O239)</f>
        <v>137</v>
      </c>
      <c r="Q239" s="61" t="s">
        <v>277</v>
      </c>
      <c r="R239" s="10">
        <v>25</v>
      </c>
      <c r="S239" s="10">
        <v>17</v>
      </c>
      <c r="T239" s="70">
        <v>0.59523809523809523</v>
      </c>
    </row>
    <row r="240" spans="2:20" x14ac:dyDescent="0.3">
      <c r="B240" s="61">
        <v>227</v>
      </c>
      <c r="C240" s="31" t="s">
        <v>217</v>
      </c>
      <c r="D240" s="126">
        <v>234</v>
      </c>
      <c r="E240" s="61">
        <v>36</v>
      </c>
      <c r="F240" s="11">
        <v>0.15</v>
      </c>
      <c r="G240" s="64">
        <v>36</v>
      </c>
      <c r="H240" s="11">
        <v>1</v>
      </c>
      <c r="I240" s="65">
        <v>3</v>
      </c>
      <c r="J240" s="66">
        <v>12</v>
      </c>
      <c r="K240" s="67">
        <v>0.2</v>
      </c>
      <c r="L240" s="13"/>
      <c r="M240" s="10">
        <v>27</v>
      </c>
      <c r="N240" s="10">
        <v>67</v>
      </c>
      <c r="O240" s="10">
        <v>45</v>
      </c>
      <c r="P240" s="127">
        <f>SUM(M240:O240)</f>
        <v>139</v>
      </c>
      <c r="Q240" s="61" t="s">
        <v>277</v>
      </c>
      <c r="R240" s="10">
        <v>15</v>
      </c>
      <c r="S240" s="10">
        <v>21</v>
      </c>
      <c r="T240" s="70">
        <v>0.41666666666666669</v>
      </c>
    </row>
    <row r="241" spans="1:20" x14ac:dyDescent="0.3">
      <c r="B241" s="61">
        <v>228</v>
      </c>
      <c r="C241" s="31" t="s">
        <v>77</v>
      </c>
      <c r="D241" s="126">
        <v>255</v>
      </c>
      <c r="E241" s="61">
        <v>35</v>
      </c>
      <c r="F241" s="11">
        <v>0.14000000000000001</v>
      </c>
      <c r="G241" s="64">
        <v>34</v>
      </c>
      <c r="H241" s="11">
        <v>0.97</v>
      </c>
      <c r="I241" s="65">
        <v>3</v>
      </c>
      <c r="J241" s="66">
        <v>14</v>
      </c>
      <c r="K241" s="67">
        <v>0.18</v>
      </c>
      <c r="L241" s="13"/>
      <c r="M241" s="10">
        <v>28</v>
      </c>
      <c r="N241" s="10">
        <v>66</v>
      </c>
      <c r="O241" s="10">
        <v>46</v>
      </c>
      <c r="P241" s="127">
        <f>SUM(M241:O241)</f>
        <v>140</v>
      </c>
      <c r="Q241" s="61" t="s">
        <v>277</v>
      </c>
      <c r="R241" s="10">
        <v>16</v>
      </c>
      <c r="S241" s="10">
        <v>18</v>
      </c>
      <c r="T241" s="70">
        <v>0.47058823529411764</v>
      </c>
    </row>
    <row r="242" spans="1:20" x14ac:dyDescent="0.3">
      <c r="B242" s="61">
        <v>229</v>
      </c>
      <c r="C242" s="31" t="s">
        <v>120</v>
      </c>
      <c r="D242" s="126">
        <v>622</v>
      </c>
      <c r="E242" s="61">
        <v>57</v>
      </c>
      <c r="F242" s="11">
        <v>0.09</v>
      </c>
      <c r="G242" s="64">
        <v>62</v>
      </c>
      <c r="H242" s="11">
        <v>1.0900000000000001</v>
      </c>
      <c r="I242" s="65">
        <v>13</v>
      </c>
      <c r="J242" s="66">
        <v>26</v>
      </c>
      <c r="K242" s="67">
        <v>0.33</v>
      </c>
      <c r="L242" s="13"/>
      <c r="M242" s="10">
        <v>33</v>
      </c>
      <c r="N242" s="10">
        <v>71</v>
      </c>
      <c r="O242" s="10">
        <v>36</v>
      </c>
      <c r="P242" s="127">
        <f>SUM(M242:O242)</f>
        <v>140</v>
      </c>
      <c r="Q242" s="61" t="s">
        <v>277</v>
      </c>
      <c r="R242" s="10">
        <v>25</v>
      </c>
      <c r="S242" s="10">
        <v>37</v>
      </c>
      <c r="T242" s="70">
        <v>0.40322580645161288</v>
      </c>
    </row>
    <row r="243" spans="1:20" x14ac:dyDescent="0.3">
      <c r="B243" s="61">
        <v>230</v>
      </c>
      <c r="C243" s="71" t="s">
        <v>101</v>
      </c>
      <c r="D243" s="126">
        <v>923</v>
      </c>
      <c r="E243" s="61">
        <v>114</v>
      </c>
      <c r="F243" s="63">
        <v>0.12</v>
      </c>
      <c r="G243" s="64">
        <v>120</v>
      </c>
      <c r="H243" s="63">
        <v>1.05</v>
      </c>
      <c r="I243" s="65">
        <v>12</v>
      </c>
      <c r="J243" s="66">
        <v>33</v>
      </c>
      <c r="K243" s="67">
        <v>0.27</v>
      </c>
      <c r="L243" s="67"/>
      <c r="M243" s="69">
        <v>30</v>
      </c>
      <c r="N243" s="69">
        <v>70</v>
      </c>
      <c r="O243" s="69">
        <v>42</v>
      </c>
      <c r="P243" s="127">
        <f>SUM(M243:O243)</f>
        <v>142</v>
      </c>
      <c r="Q243" s="61" t="s">
        <v>277</v>
      </c>
      <c r="R243" s="69">
        <v>48</v>
      </c>
      <c r="S243" s="69">
        <v>72</v>
      </c>
      <c r="T243" s="70">
        <v>0.4</v>
      </c>
    </row>
    <row r="244" spans="1:20" x14ac:dyDescent="0.3">
      <c r="B244" s="61">
        <v>231</v>
      </c>
      <c r="C244" s="71" t="s">
        <v>104</v>
      </c>
      <c r="D244" s="126">
        <v>2173</v>
      </c>
      <c r="E244" s="61">
        <v>211</v>
      </c>
      <c r="F244" s="63">
        <v>0.1</v>
      </c>
      <c r="G244" s="64">
        <v>218</v>
      </c>
      <c r="H244" s="63">
        <v>1.03</v>
      </c>
      <c r="I244" s="65">
        <v>23</v>
      </c>
      <c r="J244" s="66">
        <v>94</v>
      </c>
      <c r="K244" s="67">
        <v>0.2</v>
      </c>
      <c r="L244" s="68"/>
      <c r="M244" s="10">
        <v>32</v>
      </c>
      <c r="N244" s="10">
        <v>69</v>
      </c>
      <c r="O244" s="10">
        <v>45</v>
      </c>
      <c r="P244" s="127">
        <f>SUM(M244:O244)</f>
        <v>146</v>
      </c>
      <c r="Q244" s="61" t="s">
        <v>277</v>
      </c>
      <c r="R244" s="69">
        <v>132</v>
      </c>
      <c r="S244" s="69">
        <v>86</v>
      </c>
      <c r="T244" s="70">
        <v>0.60550458715596334</v>
      </c>
    </row>
    <row r="245" spans="1:20" x14ac:dyDescent="0.3">
      <c r="B245" s="61">
        <v>232</v>
      </c>
      <c r="C245" s="71" t="s">
        <v>30</v>
      </c>
      <c r="D245" s="126">
        <v>265</v>
      </c>
      <c r="E245" s="61">
        <v>29</v>
      </c>
      <c r="F245" s="63">
        <v>0.11</v>
      </c>
      <c r="G245" s="64">
        <v>29</v>
      </c>
      <c r="H245" s="63">
        <v>1</v>
      </c>
      <c r="I245" s="65">
        <v>0</v>
      </c>
      <c r="J245" s="66">
        <v>15</v>
      </c>
      <c r="K245" s="67">
        <v>0</v>
      </c>
      <c r="L245" s="68"/>
      <c r="M245" s="10">
        <v>31</v>
      </c>
      <c r="N245" s="10">
        <v>67</v>
      </c>
      <c r="O245" s="10">
        <v>50</v>
      </c>
      <c r="P245" s="127">
        <f>SUM(M245:O245)</f>
        <v>148</v>
      </c>
      <c r="Q245" s="61" t="s">
        <v>277</v>
      </c>
      <c r="R245" s="69">
        <v>29</v>
      </c>
      <c r="S245" s="69">
        <v>0</v>
      </c>
      <c r="T245" s="70">
        <v>1</v>
      </c>
    </row>
    <row r="246" spans="1:20" x14ac:dyDescent="0.3">
      <c r="B246" s="61">
        <v>233</v>
      </c>
      <c r="C246" s="71" t="s">
        <v>65</v>
      </c>
      <c r="D246" s="126">
        <v>123</v>
      </c>
      <c r="E246" s="61">
        <v>21</v>
      </c>
      <c r="F246" s="63">
        <v>0.17</v>
      </c>
      <c r="G246" s="64">
        <v>43</v>
      </c>
      <c r="H246" s="63">
        <v>2.0499999999999998</v>
      </c>
      <c r="I246" s="65">
        <v>1</v>
      </c>
      <c r="J246" s="66">
        <v>10</v>
      </c>
      <c r="K246" s="67">
        <v>0.09</v>
      </c>
      <c r="L246" s="68"/>
      <c r="M246" s="10">
        <v>25</v>
      </c>
      <c r="N246" s="10">
        <v>78</v>
      </c>
      <c r="O246" s="10">
        <v>49</v>
      </c>
      <c r="P246" s="127">
        <f>SUM(M246:O246)</f>
        <v>152</v>
      </c>
      <c r="Q246" s="61" t="s">
        <v>277</v>
      </c>
      <c r="R246" s="69">
        <v>21</v>
      </c>
      <c r="S246" s="69">
        <v>22</v>
      </c>
      <c r="T246" s="70">
        <v>0.48837209302325579</v>
      </c>
    </row>
    <row r="247" spans="1:20" x14ac:dyDescent="0.3">
      <c r="B247" s="61">
        <v>234</v>
      </c>
      <c r="C247" s="71" t="s">
        <v>156</v>
      </c>
      <c r="D247" s="126">
        <v>88</v>
      </c>
      <c r="E247" s="61">
        <v>10</v>
      </c>
      <c r="F247" s="63">
        <v>0.11</v>
      </c>
      <c r="G247" s="64">
        <v>14</v>
      </c>
      <c r="H247" s="63">
        <v>1.4</v>
      </c>
      <c r="I247" s="65">
        <v>0</v>
      </c>
      <c r="J247" s="66">
        <v>10</v>
      </c>
      <c r="K247" s="67">
        <v>0</v>
      </c>
      <c r="L247" s="68"/>
      <c r="M247" s="10">
        <v>31</v>
      </c>
      <c r="N247" s="10">
        <v>76</v>
      </c>
      <c r="O247" s="10">
        <v>50</v>
      </c>
      <c r="P247" s="127">
        <f>SUM(M247:O247)</f>
        <v>157</v>
      </c>
      <c r="Q247" s="61" t="s">
        <v>277</v>
      </c>
      <c r="R247" s="69">
        <v>14</v>
      </c>
      <c r="S247" s="69">
        <v>0</v>
      </c>
      <c r="T247" s="70">
        <v>1</v>
      </c>
    </row>
    <row r="248" spans="1:20" x14ac:dyDescent="0.3">
      <c r="A248" s="31" t="s">
        <v>285</v>
      </c>
      <c r="B248" s="73">
        <v>235</v>
      </c>
      <c r="C248" s="90" t="s">
        <v>112</v>
      </c>
      <c r="D248" s="126">
        <v>379</v>
      </c>
      <c r="E248" s="73">
        <v>28</v>
      </c>
      <c r="F248" s="75">
        <v>7.0000000000000007E-2</v>
      </c>
      <c r="G248" s="76">
        <v>43</v>
      </c>
      <c r="H248" s="75">
        <v>1.54</v>
      </c>
      <c r="I248" s="77">
        <v>0</v>
      </c>
      <c r="J248" s="78">
        <v>15</v>
      </c>
      <c r="K248" s="79">
        <v>0</v>
      </c>
      <c r="L248" s="80"/>
      <c r="M248" s="10">
        <v>35</v>
      </c>
      <c r="N248" s="10">
        <v>77</v>
      </c>
      <c r="O248" s="10">
        <v>50</v>
      </c>
      <c r="P248" s="127">
        <f>SUM(M248:O248)</f>
        <v>162</v>
      </c>
      <c r="Q248" s="73" t="s">
        <v>277</v>
      </c>
      <c r="R248" s="81">
        <v>30</v>
      </c>
      <c r="S248" s="81">
        <v>13</v>
      </c>
      <c r="T248" s="82">
        <v>0.69767441860465118</v>
      </c>
    </row>
    <row r="249" spans="1:20" x14ac:dyDescent="0.3">
      <c r="E249" s="14"/>
      <c r="F249" s="13"/>
      <c r="G249" s="13"/>
      <c r="H249" s="13"/>
      <c r="I249" s="13"/>
      <c r="J249" s="13"/>
      <c r="K249" s="13"/>
      <c r="L249" s="13"/>
    </row>
    <row r="250" spans="1:20" x14ac:dyDescent="0.3">
      <c r="E250" s="14"/>
      <c r="F250" s="13"/>
      <c r="G250" s="13"/>
      <c r="H250" s="13"/>
      <c r="I250" s="13"/>
      <c r="J250" s="13"/>
      <c r="K250" s="13"/>
      <c r="L250" s="13"/>
    </row>
    <row r="251" spans="1:20" x14ac:dyDescent="0.3">
      <c r="E251" s="14"/>
      <c r="F251" s="13"/>
      <c r="G251" s="13"/>
      <c r="H251" s="13"/>
      <c r="I251" s="13"/>
      <c r="J251" s="13"/>
      <c r="K251" s="13"/>
      <c r="L251" s="13"/>
    </row>
    <row r="252" spans="1:20" x14ac:dyDescent="0.3">
      <c r="E252" s="14"/>
      <c r="F252" s="13"/>
      <c r="G252" s="13"/>
      <c r="H252" s="13"/>
      <c r="I252" s="13"/>
      <c r="J252" s="13"/>
      <c r="K252" s="13"/>
      <c r="L252" s="13"/>
    </row>
    <row r="253" spans="1:20" x14ac:dyDescent="0.3">
      <c r="E253" s="14"/>
      <c r="F253" s="13"/>
      <c r="G253" s="13"/>
      <c r="H253" s="13"/>
      <c r="I253" s="13"/>
      <c r="J253" s="13"/>
      <c r="K253" s="13"/>
      <c r="L253" s="13"/>
    </row>
    <row r="254" spans="1:20" x14ac:dyDescent="0.3">
      <c r="E254" s="14"/>
      <c r="F254" s="13"/>
      <c r="G254" s="13"/>
      <c r="H254" s="13"/>
      <c r="I254" s="13"/>
      <c r="J254" s="13"/>
      <c r="K254" s="13"/>
      <c r="L254" s="13"/>
    </row>
    <row r="255" spans="1:20" x14ac:dyDescent="0.3">
      <c r="E255" s="14"/>
      <c r="F255" s="13"/>
      <c r="G255" s="13"/>
      <c r="H255" s="13"/>
      <c r="I255" s="13"/>
      <c r="J255" s="13"/>
      <c r="K255" s="13"/>
      <c r="L255" s="13"/>
    </row>
    <row r="256" spans="1:20" x14ac:dyDescent="0.3">
      <c r="E256" s="14"/>
      <c r="F256" s="13"/>
      <c r="G256" s="13"/>
      <c r="H256" s="13"/>
      <c r="I256" s="13"/>
      <c r="J256" s="13"/>
      <c r="K256" s="13"/>
      <c r="L256" s="13"/>
    </row>
    <row r="257" spans="5:12" x14ac:dyDescent="0.3">
      <c r="E257" s="14"/>
      <c r="F257" s="13"/>
      <c r="G257" s="13"/>
      <c r="H257" s="13"/>
      <c r="I257" s="13"/>
      <c r="J257" s="13"/>
      <c r="K257" s="13"/>
      <c r="L257" s="13"/>
    </row>
    <row r="258" spans="5:12" x14ac:dyDescent="0.3">
      <c r="E258" s="14"/>
      <c r="F258" s="13"/>
      <c r="G258" s="13"/>
      <c r="H258" s="13"/>
      <c r="I258" s="13"/>
      <c r="J258" s="13"/>
      <c r="K258" s="13"/>
      <c r="L258" s="13"/>
    </row>
    <row r="259" spans="5:12" x14ac:dyDescent="0.3">
      <c r="E259" s="14"/>
      <c r="F259" s="13"/>
      <c r="G259" s="13"/>
      <c r="H259" s="13"/>
      <c r="I259" s="13"/>
      <c r="J259" s="13"/>
      <c r="K259" s="13"/>
      <c r="L259" s="13"/>
    </row>
    <row r="260" spans="5:12" x14ac:dyDescent="0.3">
      <c r="E260" s="14"/>
      <c r="F260" s="13"/>
      <c r="G260" s="13"/>
      <c r="H260" s="13"/>
      <c r="I260" s="13"/>
      <c r="J260" s="13"/>
      <c r="K260" s="13"/>
      <c r="L260" s="13"/>
    </row>
    <row r="261" spans="5:12" x14ac:dyDescent="0.3">
      <c r="E261" s="14"/>
      <c r="F261" s="13"/>
      <c r="G261" s="13"/>
      <c r="H261" s="13"/>
      <c r="I261" s="13"/>
      <c r="J261" s="13"/>
      <c r="K261" s="13"/>
      <c r="L261" s="13"/>
    </row>
    <row r="262" spans="5:12" x14ac:dyDescent="0.3">
      <c r="E262" s="14"/>
      <c r="F262" s="13"/>
      <c r="G262" s="13"/>
      <c r="H262" s="13"/>
      <c r="I262" s="13"/>
      <c r="J262" s="13"/>
      <c r="K262" s="13"/>
      <c r="L262" s="13"/>
    </row>
    <row r="263" spans="5:12" x14ac:dyDescent="0.3">
      <c r="E263" s="14"/>
      <c r="F263" s="13"/>
      <c r="G263" s="13"/>
      <c r="H263" s="13"/>
      <c r="I263" s="13"/>
      <c r="J263" s="13"/>
      <c r="K263" s="13"/>
      <c r="L263" s="13"/>
    </row>
    <row r="264" spans="5:12" x14ac:dyDescent="0.3">
      <c r="E264" s="14"/>
      <c r="F264" s="13"/>
      <c r="G264" s="13"/>
      <c r="H264" s="13"/>
      <c r="I264" s="13"/>
      <c r="J264" s="13"/>
      <c r="K264" s="13"/>
      <c r="L264" s="13"/>
    </row>
    <row r="265" spans="5:12" x14ac:dyDescent="0.3">
      <c r="E265" s="14"/>
      <c r="F265" s="13"/>
      <c r="G265" s="13"/>
      <c r="H265" s="13"/>
      <c r="I265" s="13"/>
      <c r="J265" s="13"/>
      <c r="K265" s="13"/>
      <c r="L265" s="13"/>
    </row>
    <row r="266" spans="5:12" x14ac:dyDescent="0.3">
      <c r="E266" s="14"/>
      <c r="F266" s="13"/>
      <c r="G266" s="13"/>
      <c r="H266" s="13"/>
      <c r="I266" s="13"/>
      <c r="J266" s="13"/>
      <c r="K266" s="13"/>
      <c r="L266" s="13"/>
    </row>
    <row r="267" spans="5:12" x14ac:dyDescent="0.3">
      <c r="E267" s="14"/>
      <c r="F267" s="13"/>
      <c r="G267" s="13"/>
      <c r="H267" s="13"/>
      <c r="I267" s="13"/>
      <c r="J267" s="13"/>
      <c r="K267" s="13"/>
      <c r="L267" s="13"/>
    </row>
    <row r="268" spans="5:12" x14ac:dyDescent="0.3">
      <c r="E268" s="14"/>
      <c r="F268" s="13"/>
      <c r="G268" s="13"/>
      <c r="H268" s="13"/>
      <c r="I268" s="13"/>
      <c r="J268" s="13"/>
      <c r="K268" s="13"/>
      <c r="L268" s="13"/>
    </row>
    <row r="269" spans="5:12" x14ac:dyDescent="0.3">
      <c r="E269" s="14"/>
      <c r="F269" s="13"/>
      <c r="G269" s="13"/>
      <c r="H269" s="13"/>
      <c r="I269" s="13"/>
      <c r="J269" s="13"/>
      <c r="K269" s="13"/>
      <c r="L269" s="13"/>
    </row>
    <row r="270" spans="5:12" x14ac:dyDescent="0.3">
      <c r="E270" s="14"/>
      <c r="F270" s="13"/>
      <c r="G270" s="13"/>
      <c r="H270" s="13"/>
      <c r="I270" s="13"/>
      <c r="J270" s="13"/>
      <c r="K270" s="13"/>
      <c r="L270" s="13"/>
    </row>
    <row r="271" spans="5:12" x14ac:dyDescent="0.3">
      <c r="E271" s="14"/>
      <c r="F271" s="13"/>
      <c r="G271" s="13"/>
      <c r="H271" s="13"/>
      <c r="I271" s="13"/>
      <c r="J271" s="13"/>
      <c r="K271" s="13"/>
      <c r="L271" s="13"/>
    </row>
    <row r="272" spans="5:12" x14ac:dyDescent="0.3">
      <c r="E272" s="14"/>
      <c r="F272" s="13"/>
      <c r="G272" s="13"/>
      <c r="H272" s="13"/>
      <c r="I272" s="13"/>
      <c r="J272" s="13"/>
      <c r="K272" s="13"/>
      <c r="L272" s="13"/>
    </row>
    <row r="273" spans="5:12" x14ac:dyDescent="0.3">
      <c r="E273" s="14"/>
      <c r="F273" s="13"/>
      <c r="G273" s="13"/>
      <c r="H273" s="13"/>
      <c r="I273" s="13"/>
      <c r="J273" s="13"/>
      <c r="K273" s="13"/>
      <c r="L273" s="13"/>
    </row>
    <row r="274" spans="5:12" x14ac:dyDescent="0.3">
      <c r="E274" s="14"/>
      <c r="F274" s="13"/>
      <c r="G274" s="13"/>
      <c r="H274" s="13"/>
      <c r="I274" s="13"/>
      <c r="J274" s="13"/>
      <c r="K274" s="13"/>
      <c r="L274" s="13"/>
    </row>
    <row r="275" spans="5:12" x14ac:dyDescent="0.3">
      <c r="E275" s="14"/>
      <c r="F275" s="13"/>
      <c r="G275" s="13"/>
      <c r="H275" s="13"/>
      <c r="I275" s="13"/>
      <c r="J275" s="13"/>
      <c r="K275" s="13"/>
      <c r="L275" s="13"/>
    </row>
    <row r="276" spans="5:12" x14ac:dyDescent="0.3">
      <c r="E276" s="14"/>
      <c r="F276" s="13"/>
      <c r="G276" s="13"/>
      <c r="H276" s="13"/>
      <c r="I276" s="13"/>
      <c r="J276" s="13"/>
      <c r="K276" s="13"/>
      <c r="L276" s="13"/>
    </row>
    <row r="277" spans="5:12" x14ac:dyDescent="0.3">
      <c r="E277" s="14"/>
      <c r="F277" s="13"/>
      <c r="G277" s="13"/>
      <c r="H277" s="13"/>
      <c r="I277" s="13"/>
      <c r="J277" s="13"/>
      <c r="K277" s="13"/>
      <c r="L277" s="13"/>
    </row>
    <row r="278" spans="5:12" x14ac:dyDescent="0.3">
      <c r="E278" s="14"/>
      <c r="F278" s="13"/>
      <c r="G278" s="13"/>
      <c r="H278" s="13"/>
      <c r="I278" s="13"/>
      <c r="J278" s="13"/>
      <c r="K278" s="13"/>
      <c r="L278" s="13"/>
    </row>
    <row r="279" spans="5:12" x14ac:dyDescent="0.3">
      <c r="E279" s="14"/>
      <c r="F279" s="13"/>
      <c r="G279" s="13"/>
      <c r="H279" s="13"/>
      <c r="I279" s="13"/>
      <c r="J279" s="13"/>
      <c r="K279" s="13"/>
      <c r="L279" s="13"/>
    </row>
    <row r="280" spans="5:12" x14ac:dyDescent="0.3">
      <c r="E280" s="14"/>
      <c r="F280" s="13"/>
      <c r="G280" s="13"/>
      <c r="H280" s="13"/>
      <c r="I280" s="13"/>
      <c r="J280" s="13"/>
      <c r="K280" s="13"/>
      <c r="L280" s="13"/>
    </row>
    <row r="281" spans="5:12" x14ac:dyDescent="0.3">
      <c r="E281" s="14"/>
      <c r="F281" s="13"/>
      <c r="G281" s="13"/>
      <c r="H281" s="13"/>
      <c r="I281" s="13"/>
      <c r="J281" s="13"/>
      <c r="K281" s="13"/>
      <c r="L281" s="13"/>
    </row>
    <row r="282" spans="5:12" x14ac:dyDescent="0.3">
      <c r="E282" s="14"/>
      <c r="F282" s="13"/>
      <c r="G282" s="13"/>
      <c r="H282" s="13"/>
      <c r="I282" s="13"/>
      <c r="J282" s="13"/>
      <c r="K282" s="13"/>
      <c r="L282" s="13"/>
    </row>
    <row r="283" spans="5:12" x14ac:dyDescent="0.3">
      <c r="E283" s="14"/>
      <c r="F283" s="13"/>
      <c r="G283" s="13"/>
      <c r="H283" s="13"/>
      <c r="I283" s="13"/>
      <c r="J283" s="13"/>
      <c r="K283" s="13"/>
      <c r="L283" s="13"/>
    </row>
    <row r="284" spans="5:12" x14ac:dyDescent="0.3">
      <c r="E284" s="14"/>
      <c r="F284" s="13"/>
      <c r="G284" s="13"/>
      <c r="H284" s="13"/>
      <c r="I284" s="13"/>
      <c r="J284" s="13"/>
      <c r="K284" s="13"/>
      <c r="L284" s="13"/>
    </row>
    <row r="285" spans="5:12" x14ac:dyDescent="0.3">
      <c r="E285" s="14"/>
      <c r="F285" s="13"/>
      <c r="G285" s="13"/>
      <c r="H285" s="13"/>
      <c r="I285" s="13"/>
      <c r="J285" s="13"/>
      <c r="K285" s="13"/>
      <c r="L285" s="13"/>
    </row>
    <row r="286" spans="5:12" x14ac:dyDescent="0.3">
      <c r="E286" s="14"/>
      <c r="F286" s="13"/>
      <c r="G286" s="13"/>
      <c r="H286" s="13"/>
      <c r="I286" s="13"/>
      <c r="J286" s="13"/>
      <c r="K286" s="13"/>
      <c r="L286" s="13"/>
    </row>
    <row r="287" spans="5:12" x14ac:dyDescent="0.3">
      <c r="E287" s="14"/>
      <c r="F287" s="13"/>
      <c r="G287" s="13"/>
      <c r="H287" s="13"/>
      <c r="I287" s="13"/>
      <c r="J287" s="13"/>
      <c r="K287" s="13"/>
      <c r="L287" s="13"/>
    </row>
    <row r="288" spans="5:12" x14ac:dyDescent="0.3">
      <c r="E288" s="14"/>
      <c r="F288" s="13"/>
      <c r="G288" s="13"/>
      <c r="H288" s="13"/>
      <c r="I288" s="13"/>
      <c r="J288" s="13"/>
      <c r="K288" s="13"/>
      <c r="L288" s="13"/>
    </row>
    <row r="289" spans="5:12" x14ac:dyDescent="0.3">
      <c r="E289" s="14"/>
      <c r="F289" s="13"/>
      <c r="G289" s="13"/>
      <c r="H289" s="13"/>
      <c r="I289" s="13"/>
      <c r="J289" s="13"/>
      <c r="K289" s="13"/>
      <c r="L289" s="13"/>
    </row>
    <row r="290" spans="5:12" x14ac:dyDescent="0.3">
      <c r="E290" s="14"/>
      <c r="F290" s="13"/>
      <c r="G290" s="13"/>
      <c r="H290" s="13"/>
      <c r="I290" s="13"/>
      <c r="J290" s="13"/>
      <c r="K290" s="13"/>
      <c r="L290" s="13"/>
    </row>
    <row r="291" spans="5:12" x14ac:dyDescent="0.3">
      <c r="E291" s="14"/>
      <c r="F291" s="13"/>
      <c r="G291" s="13"/>
      <c r="H291" s="13"/>
      <c r="I291" s="13"/>
      <c r="J291" s="13"/>
      <c r="K291" s="13"/>
      <c r="L291" s="13"/>
    </row>
    <row r="292" spans="5:12" x14ac:dyDescent="0.3">
      <c r="E292" s="14"/>
      <c r="F292" s="13"/>
      <c r="G292" s="13"/>
      <c r="H292" s="13"/>
      <c r="I292" s="13"/>
      <c r="J292" s="13"/>
      <c r="K292" s="13"/>
      <c r="L292" s="13"/>
    </row>
    <row r="293" spans="5:12" x14ac:dyDescent="0.3">
      <c r="E293" s="14"/>
      <c r="F293" s="13"/>
      <c r="G293" s="13"/>
      <c r="H293" s="13"/>
      <c r="I293" s="13"/>
      <c r="J293" s="13"/>
      <c r="K293" s="13"/>
      <c r="L293" s="13"/>
    </row>
    <row r="294" spans="5:12" x14ac:dyDescent="0.3">
      <c r="E294" s="14"/>
      <c r="F294" s="13"/>
      <c r="G294" s="13"/>
      <c r="H294" s="13"/>
      <c r="I294" s="13"/>
      <c r="J294" s="13"/>
      <c r="K294" s="13"/>
      <c r="L294" s="13"/>
    </row>
    <row r="295" spans="5:12" x14ac:dyDescent="0.3">
      <c r="E295" s="14"/>
      <c r="F295" s="13"/>
      <c r="G295" s="13"/>
      <c r="H295" s="13"/>
      <c r="I295" s="13"/>
      <c r="J295" s="13"/>
      <c r="K295" s="13"/>
      <c r="L295" s="13"/>
    </row>
    <row r="296" spans="5:12" x14ac:dyDescent="0.3">
      <c r="E296" s="14"/>
      <c r="F296" s="13"/>
      <c r="G296" s="13"/>
      <c r="H296" s="13"/>
      <c r="I296" s="13"/>
      <c r="J296" s="13"/>
      <c r="K296" s="13"/>
      <c r="L296" s="13"/>
    </row>
    <row r="297" spans="5:12" x14ac:dyDescent="0.3">
      <c r="E297" s="14"/>
      <c r="F297" s="13"/>
      <c r="G297" s="13"/>
      <c r="H297" s="13"/>
      <c r="I297" s="13"/>
      <c r="J297" s="13"/>
      <c r="K297" s="13"/>
      <c r="L297" s="13"/>
    </row>
    <row r="298" spans="5:12" x14ac:dyDescent="0.3">
      <c r="E298" s="14"/>
      <c r="F298" s="13"/>
      <c r="G298" s="13"/>
      <c r="H298" s="13"/>
      <c r="I298" s="13"/>
      <c r="J298" s="13"/>
      <c r="K298" s="13"/>
      <c r="L298" s="13"/>
    </row>
    <row r="299" spans="5:12" x14ac:dyDescent="0.3">
      <c r="E299" s="14"/>
      <c r="F299" s="13"/>
      <c r="G299" s="13"/>
      <c r="H299" s="13"/>
      <c r="I299" s="13"/>
      <c r="J299" s="13"/>
      <c r="K299" s="13"/>
      <c r="L299" s="13"/>
    </row>
    <row r="300" spans="5:12" x14ac:dyDescent="0.3">
      <c r="E300" s="14"/>
      <c r="F300" s="13"/>
      <c r="G300" s="13"/>
      <c r="H300" s="13"/>
      <c r="I300" s="13"/>
      <c r="J300" s="13"/>
      <c r="K300" s="13"/>
      <c r="L300" s="13"/>
    </row>
    <row r="301" spans="5:12" x14ac:dyDescent="0.3">
      <c r="E301" s="14"/>
      <c r="F301" s="13"/>
      <c r="G301" s="13"/>
      <c r="H301" s="13"/>
      <c r="I301" s="13"/>
      <c r="J301" s="13"/>
      <c r="K301" s="13"/>
      <c r="L301" s="13"/>
    </row>
    <row r="302" spans="5:12" x14ac:dyDescent="0.3">
      <c r="E302" s="14"/>
      <c r="F302" s="13"/>
      <c r="G302" s="13"/>
      <c r="H302" s="13"/>
      <c r="I302" s="13"/>
      <c r="J302" s="13"/>
      <c r="K302" s="13"/>
      <c r="L302" s="13"/>
    </row>
    <row r="303" spans="5:12" x14ac:dyDescent="0.3">
      <c r="E303" s="14"/>
      <c r="F303" s="13"/>
      <c r="G303" s="13"/>
      <c r="H303" s="13"/>
      <c r="I303" s="13"/>
      <c r="J303" s="13"/>
      <c r="K303" s="13"/>
      <c r="L303" s="13"/>
    </row>
    <row r="304" spans="5:12" x14ac:dyDescent="0.3">
      <c r="E304" s="14"/>
      <c r="F304" s="13"/>
      <c r="G304" s="13"/>
      <c r="H304" s="13"/>
      <c r="I304" s="13"/>
      <c r="J304" s="13"/>
      <c r="K304" s="13"/>
      <c r="L304" s="13"/>
    </row>
    <row r="305" spans="5:12" x14ac:dyDescent="0.3">
      <c r="E305" s="14"/>
      <c r="F305" s="13"/>
      <c r="G305" s="13"/>
      <c r="H305" s="13"/>
      <c r="I305" s="13"/>
      <c r="J305" s="13"/>
      <c r="K305" s="13"/>
      <c r="L305" s="13"/>
    </row>
    <row r="306" spans="5:12" x14ac:dyDescent="0.3">
      <c r="E306" s="14"/>
      <c r="F306" s="13"/>
      <c r="G306" s="13"/>
      <c r="H306" s="13"/>
      <c r="I306" s="13"/>
      <c r="J306" s="13"/>
      <c r="K306" s="13"/>
      <c r="L306" s="13"/>
    </row>
    <row r="307" spans="5:12" x14ac:dyDescent="0.3">
      <c r="E307" s="14"/>
      <c r="F307" s="13"/>
      <c r="G307" s="13"/>
      <c r="H307" s="13"/>
      <c r="I307" s="13"/>
      <c r="J307" s="13"/>
      <c r="K307" s="13"/>
      <c r="L307" s="13"/>
    </row>
    <row r="308" spans="5:12" x14ac:dyDescent="0.3">
      <c r="E308" s="14"/>
      <c r="F308" s="13"/>
      <c r="G308" s="13"/>
      <c r="H308" s="13"/>
      <c r="I308" s="13"/>
      <c r="J308" s="13"/>
      <c r="K308" s="13"/>
      <c r="L308" s="13"/>
    </row>
    <row r="309" spans="5:12" x14ac:dyDescent="0.3">
      <c r="E309" s="14"/>
      <c r="F309" s="13"/>
      <c r="G309" s="13"/>
      <c r="H309" s="13"/>
      <c r="I309" s="13"/>
      <c r="J309" s="13"/>
      <c r="K309" s="13"/>
      <c r="L309" s="13"/>
    </row>
    <row r="310" spans="5:12" x14ac:dyDescent="0.3">
      <c r="E310" s="14"/>
      <c r="F310" s="13"/>
      <c r="G310" s="13"/>
      <c r="H310" s="13"/>
      <c r="I310" s="13"/>
      <c r="J310" s="13"/>
      <c r="K310" s="13"/>
      <c r="L310" s="13"/>
    </row>
    <row r="311" spans="5:12" x14ac:dyDescent="0.3">
      <c r="E311" s="14"/>
      <c r="F311" s="13"/>
      <c r="G311" s="13"/>
      <c r="H311" s="13"/>
      <c r="I311" s="13"/>
      <c r="J311" s="13"/>
      <c r="K311" s="13"/>
      <c r="L311" s="13"/>
    </row>
    <row r="312" spans="5:12" x14ac:dyDescent="0.3">
      <c r="E312" s="14"/>
      <c r="F312" s="13"/>
      <c r="G312" s="13"/>
      <c r="H312" s="13"/>
      <c r="I312" s="13"/>
      <c r="J312" s="13"/>
      <c r="K312" s="13"/>
      <c r="L312" s="13"/>
    </row>
    <row r="313" spans="5:12" x14ac:dyDescent="0.3">
      <c r="E313" s="14"/>
      <c r="F313" s="13"/>
      <c r="G313" s="13"/>
      <c r="H313" s="13"/>
      <c r="I313" s="13"/>
      <c r="J313" s="13"/>
      <c r="K313" s="13"/>
      <c r="L313" s="13"/>
    </row>
    <row r="314" spans="5:12" x14ac:dyDescent="0.3">
      <c r="E314" s="14"/>
      <c r="F314" s="13"/>
      <c r="G314" s="13"/>
      <c r="H314" s="13"/>
      <c r="I314" s="13"/>
      <c r="J314" s="13"/>
      <c r="K314" s="13"/>
      <c r="L314" s="13"/>
    </row>
    <row r="315" spans="5:12" x14ac:dyDescent="0.3">
      <c r="E315" s="14"/>
      <c r="F315" s="13"/>
      <c r="G315" s="13"/>
      <c r="H315" s="13"/>
      <c r="I315" s="13"/>
      <c r="J315" s="13"/>
      <c r="K315" s="13"/>
      <c r="L315" s="13"/>
    </row>
    <row r="316" spans="5:12" x14ac:dyDescent="0.3">
      <c r="E316" s="14"/>
      <c r="F316" s="13"/>
      <c r="G316" s="13"/>
      <c r="H316" s="13"/>
      <c r="I316" s="13"/>
      <c r="J316" s="13"/>
      <c r="K316" s="13"/>
      <c r="L316" s="13"/>
    </row>
    <row r="317" spans="5:12" x14ac:dyDescent="0.3">
      <c r="E317" s="14"/>
      <c r="F317" s="13"/>
      <c r="G317" s="13"/>
      <c r="H317" s="13"/>
      <c r="I317" s="13"/>
      <c r="J317" s="13"/>
      <c r="K317" s="13"/>
      <c r="L317" s="13"/>
    </row>
    <row r="318" spans="5:12" x14ac:dyDescent="0.3">
      <c r="E318" s="14"/>
      <c r="F318" s="13"/>
      <c r="G318" s="13"/>
      <c r="H318" s="13"/>
      <c r="I318" s="13"/>
      <c r="J318" s="13"/>
      <c r="K318" s="13"/>
      <c r="L318" s="13"/>
    </row>
    <row r="319" spans="5:12" x14ac:dyDescent="0.3">
      <c r="E319" s="14"/>
      <c r="F319" s="13"/>
      <c r="G319" s="13"/>
      <c r="H319" s="13"/>
      <c r="I319" s="13"/>
      <c r="J319" s="13"/>
      <c r="K319" s="13"/>
      <c r="L319" s="13"/>
    </row>
    <row r="320" spans="5:12" x14ac:dyDescent="0.3">
      <c r="E320" s="14"/>
      <c r="F320" s="13"/>
      <c r="G320" s="13"/>
      <c r="H320" s="13"/>
      <c r="I320" s="13"/>
      <c r="J320" s="13"/>
      <c r="K320" s="13"/>
      <c r="L320" s="13"/>
    </row>
    <row r="321" spans="5:12" x14ac:dyDescent="0.3">
      <c r="E321" s="14"/>
      <c r="F321" s="13"/>
      <c r="G321" s="13"/>
      <c r="H321" s="13"/>
      <c r="I321" s="13"/>
      <c r="J321" s="13"/>
      <c r="K321" s="13"/>
      <c r="L321" s="13"/>
    </row>
    <row r="322" spans="5:12" x14ac:dyDescent="0.3">
      <c r="E322" s="14"/>
      <c r="F322" s="13"/>
      <c r="G322" s="13"/>
      <c r="H322" s="13"/>
      <c r="I322" s="13"/>
      <c r="J322" s="13"/>
      <c r="K322" s="13"/>
      <c r="L322" s="13"/>
    </row>
    <row r="323" spans="5:12" x14ac:dyDescent="0.3">
      <c r="E323" s="14"/>
      <c r="F323" s="13"/>
      <c r="G323" s="13"/>
      <c r="H323" s="13"/>
      <c r="I323" s="13"/>
      <c r="J323" s="13"/>
      <c r="K323" s="13"/>
      <c r="L323" s="13"/>
    </row>
    <row r="324" spans="5:12" x14ac:dyDescent="0.3">
      <c r="E324" s="14"/>
      <c r="F324" s="13"/>
      <c r="G324" s="13"/>
      <c r="H324" s="13"/>
      <c r="I324" s="13"/>
      <c r="J324" s="13"/>
      <c r="K324" s="13"/>
      <c r="L324" s="13"/>
    </row>
    <row r="325" spans="5:12" x14ac:dyDescent="0.3">
      <c r="E325" s="14"/>
      <c r="F325" s="13"/>
      <c r="G325" s="13"/>
      <c r="H325" s="13"/>
      <c r="I325" s="13"/>
      <c r="J325" s="13"/>
      <c r="K325" s="13"/>
      <c r="L325" s="13"/>
    </row>
    <row r="326" spans="5:12" x14ac:dyDescent="0.3">
      <c r="E326" s="14"/>
      <c r="F326" s="13"/>
      <c r="G326" s="13"/>
      <c r="H326" s="13"/>
      <c r="I326" s="13"/>
      <c r="J326" s="13"/>
      <c r="K326" s="13"/>
      <c r="L326" s="13"/>
    </row>
    <row r="327" spans="5:12" x14ac:dyDescent="0.3">
      <c r="E327" s="14"/>
      <c r="F327" s="13"/>
      <c r="G327" s="13"/>
      <c r="H327" s="13"/>
      <c r="I327" s="13"/>
      <c r="J327" s="13"/>
      <c r="K327" s="13"/>
      <c r="L327" s="13"/>
    </row>
    <row r="328" spans="5:12" x14ac:dyDescent="0.3">
      <c r="E328" s="14"/>
      <c r="F328" s="13"/>
      <c r="G328" s="13"/>
      <c r="H328" s="13"/>
      <c r="I328" s="13"/>
      <c r="J328" s="13"/>
      <c r="K328" s="13"/>
      <c r="L328" s="13"/>
    </row>
    <row r="329" spans="5:12" x14ac:dyDescent="0.3">
      <c r="E329" s="14"/>
      <c r="F329" s="13"/>
      <c r="G329" s="13"/>
      <c r="H329" s="13"/>
      <c r="I329" s="13"/>
      <c r="J329" s="13"/>
      <c r="K329" s="13"/>
      <c r="L329" s="13"/>
    </row>
    <row r="330" spans="5:12" x14ac:dyDescent="0.3">
      <c r="E330" s="14"/>
      <c r="F330" s="13"/>
      <c r="G330" s="13"/>
      <c r="H330" s="13"/>
      <c r="I330" s="13"/>
      <c r="J330" s="13"/>
      <c r="K330" s="13"/>
      <c r="L330" s="13"/>
    </row>
    <row r="331" spans="5:12" x14ac:dyDescent="0.3">
      <c r="E331" s="14"/>
      <c r="F331" s="13"/>
      <c r="G331" s="13"/>
      <c r="H331" s="13"/>
      <c r="I331" s="13"/>
      <c r="J331" s="13"/>
      <c r="K331" s="13"/>
      <c r="L331" s="13"/>
    </row>
    <row r="332" spans="5:12" x14ac:dyDescent="0.3">
      <c r="E332" s="14"/>
      <c r="F332" s="13"/>
      <c r="G332" s="13"/>
      <c r="H332" s="13"/>
      <c r="I332" s="13"/>
      <c r="J332" s="13"/>
      <c r="K332" s="13"/>
      <c r="L332" s="13"/>
    </row>
    <row r="333" spans="5:12" x14ac:dyDescent="0.3">
      <c r="E333" s="14"/>
      <c r="F333" s="13"/>
      <c r="G333" s="13"/>
      <c r="H333" s="13"/>
      <c r="I333" s="13"/>
      <c r="J333" s="13"/>
      <c r="K333" s="13"/>
      <c r="L333" s="13"/>
    </row>
    <row r="334" spans="5:12" x14ac:dyDescent="0.3">
      <c r="E334" s="14"/>
      <c r="F334" s="13"/>
      <c r="G334" s="13"/>
      <c r="H334" s="13"/>
      <c r="I334" s="13"/>
      <c r="J334" s="13"/>
      <c r="K334" s="13"/>
      <c r="L334" s="13"/>
    </row>
    <row r="335" spans="5:12" x14ac:dyDescent="0.3">
      <c r="E335" s="14"/>
      <c r="F335" s="13"/>
      <c r="G335" s="13"/>
      <c r="H335" s="13"/>
      <c r="I335" s="13"/>
      <c r="J335" s="13"/>
      <c r="K335" s="13"/>
      <c r="L335" s="13"/>
    </row>
    <row r="336" spans="5:12" x14ac:dyDescent="0.3">
      <c r="E336" s="14"/>
      <c r="F336" s="13"/>
      <c r="G336" s="13"/>
      <c r="H336" s="13"/>
      <c r="I336" s="13"/>
      <c r="J336" s="13"/>
      <c r="K336" s="13"/>
      <c r="L336" s="13"/>
    </row>
    <row r="337" spans="5:12" x14ac:dyDescent="0.3">
      <c r="E337" s="14"/>
      <c r="F337" s="13"/>
      <c r="G337" s="13"/>
      <c r="H337" s="13"/>
      <c r="I337" s="13"/>
      <c r="J337" s="13"/>
      <c r="K337" s="13"/>
      <c r="L337" s="13"/>
    </row>
    <row r="338" spans="5:12" x14ac:dyDescent="0.3">
      <c r="E338" s="14"/>
      <c r="F338" s="13"/>
      <c r="G338" s="13"/>
      <c r="H338" s="13"/>
      <c r="I338" s="13"/>
      <c r="J338" s="13"/>
      <c r="K338" s="13"/>
      <c r="L338" s="13"/>
    </row>
    <row r="339" spans="5:12" x14ac:dyDescent="0.3">
      <c r="E339" s="14"/>
      <c r="F339" s="13"/>
      <c r="G339" s="13"/>
      <c r="H339" s="13"/>
      <c r="I339" s="13"/>
      <c r="J339" s="13"/>
      <c r="K339" s="13"/>
      <c r="L339" s="13"/>
    </row>
    <row r="340" spans="5:12" x14ac:dyDescent="0.3">
      <c r="E340" s="14"/>
      <c r="F340" s="13"/>
      <c r="G340" s="13"/>
      <c r="H340" s="13"/>
      <c r="I340" s="13"/>
      <c r="J340" s="13"/>
      <c r="K340" s="13"/>
      <c r="L340" s="13"/>
    </row>
    <row r="341" spans="5:12" x14ac:dyDescent="0.3">
      <c r="E341" s="14"/>
      <c r="F341" s="13"/>
      <c r="G341" s="13"/>
      <c r="H341" s="13"/>
      <c r="I341" s="13"/>
      <c r="J341" s="13"/>
      <c r="K341" s="13"/>
      <c r="L341" s="13"/>
    </row>
    <row r="342" spans="5:12" x14ac:dyDescent="0.3">
      <c r="E342" s="14"/>
      <c r="F342" s="13"/>
      <c r="G342" s="13"/>
      <c r="H342" s="13"/>
      <c r="I342" s="13"/>
      <c r="J342" s="13"/>
      <c r="K342" s="13"/>
      <c r="L342" s="13"/>
    </row>
    <row r="343" spans="5:12" x14ac:dyDescent="0.3">
      <c r="E343" s="14"/>
      <c r="F343" s="13"/>
      <c r="G343" s="13"/>
      <c r="H343" s="13"/>
      <c r="I343" s="13"/>
      <c r="J343" s="13"/>
      <c r="K343" s="13"/>
      <c r="L343" s="13"/>
    </row>
    <row r="344" spans="5:12" x14ac:dyDescent="0.3">
      <c r="E344" s="14"/>
      <c r="F344" s="13"/>
      <c r="G344" s="13"/>
      <c r="H344" s="13"/>
      <c r="I344" s="13"/>
      <c r="J344" s="13"/>
      <c r="K344" s="13"/>
      <c r="L344" s="13"/>
    </row>
    <row r="345" spans="5:12" x14ac:dyDescent="0.3">
      <c r="E345" s="14"/>
      <c r="F345" s="13"/>
      <c r="G345" s="13"/>
      <c r="H345" s="13"/>
      <c r="I345" s="13"/>
      <c r="J345" s="13"/>
      <c r="K345" s="13"/>
      <c r="L345" s="13"/>
    </row>
    <row r="346" spans="5:12" x14ac:dyDescent="0.3">
      <c r="E346" s="14"/>
      <c r="F346" s="13"/>
      <c r="G346" s="13"/>
      <c r="H346" s="13"/>
      <c r="I346" s="13"/>
      <c r="J346" s="13"/>
      <c r="K346" s="13"/>
      <c r="L346" s="13"/>
    </row>
    <row r="347" spans="5:12" x14ac:dyDescent="0.3">
      <c r="E347" s="14"/>
      <c r="F347" s="13"/>
      <c r="G347" s="13"/>
      <c r="H347" s="13"/>
      <c r="I347" s="13"/>
      <c r="J347" s="13"/>
      <c r="K347" s="13"/>
      <c r="L347" s="13"/>
    </row>
    <row r="348" spans="5:12" x14ac:dyDescent="0.3">
      <c r="E348" s="14"/>
      <c r="F348" s="13"/>
      <c r="G348" s="13"/>
      <c r="H348" s="13"/>
      <c r="I348" s="13"/>
      <c r="J348" s="13"/>
      <c r="K348" s="13"/>
      <c r="L348" s="13"/>
    </row>
    <row r="349" spans="5:12" x14ac:dyDescent="0.3">
      <c r="E349" s="14"/>
      <c r="F349" s="13"/>
      <c r="G349" s="13"/>
      <c r="H349" s="13"/>
      <c r="I349" s="13"/>
      <c r="J349" s="13"/>
      <c r="K349" s="13"/>
      <c r="L349" s="13"/>
    </row>
    <row r="350" spans="5:12" x14ac:dyDescent="0.3">
      <c r="E350" s="14"/>
      <c r="F350" s="13"/>
      <c r="G350" s="13"/>
      <c r="H350" s="13"/>
      <c r="I350" s="13"/>
      <c r="J350" s="13"/>
      <c r="K350" s="13"/>
      <c r="L350" s="13"/>
    </row>
    <row r="351" spans="5:12" x14ac:dyDescent="0.3">
      <c r="E351" s="14"/>
      <c r="F351" s="13"/>
      <c r="G351" s="13"/>
      <c r="H351" s="13"/>
      <c r="I351" s="13"/>
      <c r="J351" s="13"/>
      <c r="K351" s="13"/>
      <c r="L351" s="13"/>
    </row>
    <row r="352" spans="5:12" x14ac:dyDescent="0.3">
      <c r="E352" s="14"/>
      <c r="F352" s="13"/>
      <c r="G352" s="13"/>
      <c r="H352" s="13"/>
      <c r="I352" s="13"/>
      <c r="J352" s="13"/>
      <c r="K352" s="13"/>
      <c r="L352" s="13"/>
    </row>
    <row r="353" spans="5:12" x14ac:dyDescent="0.3">
      <c r="E353" s="14"/>
      <c r="F353" s="13"/>
      <c r="G353" s="13"/>
      <c r="H353" s="13"/>
      <c r="I353" s="13"/>
      <c r="J353" s="13"/>
      <c r="K353" s="13"/>
      <c r="L353" s="13"/>
    </row>
    <row r="354" spans="5:12" x14ac:dyDescent="0.3">
      <c r="E354" s="14"/>
      <c r="F354" s="13"/>
      <c r="G354" s="13"/>
      <c r="H354" s="13"/>
      <c r="I354" s="13"/>
      <c r="J354" s="13"/>
      <c r="K354" s="13"/>
      <c r="L354" s="13"/>
    </row>
    <row r="355" spans="5:12" x14ac:dyDescent="0.3">
      <c r="E355" s="14"/>
      <c r="F355" s="13"/>
      <c r="G355" s="13"/>
      <c r="H355" s="13"/>
      <c r="I355" s="13"/>
      <c r="J355" s="13"/>
      <c r="K355" s="13"/>
      <c r="L355" s="13"/>
    </row>
    <row r="356" spans="5:12" x14ac:dyDescent="0.3">
      <c r="E356" s="14"/>
      <c r="F356" s="13"/>
      <c r="G356" s="13"/>
      <c r="H356" s="13"/>
      <c r="I356" s="13"/>
      <c r="J356" s="13"/>
      <c r="K356" s="13"/>
      <c r="L356" s="13"/>
    </row>
    <row r="357" spans="5:12" x14ac:dyDescent="0.3">
      <c r="E357" s="14"/>
      <c r="F357" s="13"/>
      <c r="G357" s="13"/>
      <c r="H357" s="13"/>
      <c r="I357" s="13"/>
      <c r="J357" s="13"/>
      <c r="K357" s="13"/>
      <c r="L357" s="13"/>
    </row>
    <row r="358" spans="5:12" x14ac:dyDescent="0.3">
      <c r="E358" s="14"/>
      <c r="F358" s="13"/>
      <c r="G358" s="13"/>
      <c r="H358" s="13"/>
      <c r="I358" s="13"/>
      <c r="J358" s="13"/>
      <c r="K358" s="13"/>
      <c r="L358" s="13"/>
    </row>
    <row r="359" spans="5:12" x14ac:dyDescent="0.3">
      <c r="E359" s="14"/>
      <c r="F359" s="13"/>
      <c r="G359" s="13"/>
      <c r="H359" s="13"/>
      <c r="I359" s="13"/>
      <c r="J359" s="13"/>
      <c r="K359" s="13"/>
      <c r="L359" s="13"/>
    </row>
    <row r="360" spans="5:12" x14ac:dyDescent="0.3">
      <c r="E360" s="14"/>
      <c r="F360" s="13"/>
      <c r="G360" s="13"/>
      <c r="H360" s="13"/>
      <c r="I360" s="13"/>
      <c r="J360" s="13"/>
      <c r="K360" s="13"/>
      <c r="L360" s="13"/>
    </row>
    <row r="361" spans="5:12" x14ac:dyDescent="0.3">
      <c r="E361" s="14"/>
      <c r="F361" s="13"/>
      <c r="G361" s="13"/>
      <c r="H361" s="13"/>
      <c r="I361" s="13"/>
      <c r="J361" s="13"/>
      <c r="K361" s="13"/>
      <c r="L361" s="13"/>
    </row>
    <row r="362" spans="5:12" x14ac:dyDescent="0.3">
      <c r="E362" s="14"/>
      <c r="F362" s="13"/>
      <c r="G362" s="13"/>
      <c r="H362" s="13"/>
      <c r="I362" s="13"/>
      <c r="J362" s="13"/>
      <c r="K362" s="13"/>
      <c r="L362" s="13"/>
    </row>
    <row r="363" spans="5:12" x14ac:dyDescent="0.3">
      <c r="E363" s="14"/>
      <c r="F363" s="13"/>
      <c r="G363" s="13"/>
      <c r="H363" s="13"/>
      <c r="I363" s="13"/>
      <c r="J363" s="13"/>
      <c r="K363" s="13"/>
      <c r="L363" s="13"/>
    </row>
    <row r="364" spans="5:12" x14ac:dyDescent="0.3">
      <c r="E364" s="14"/>
      <c r="F364" s="13"/>
      <c r="G364" s="13"/>
      <c r="H364" s="13"/>
      <c r="I364" s="13"/>
      <c r="J364" s="13"/>
      <c r="K364" s="13"/>
      <c r="L364" s="13"/>
    </row>
    <row r="365" spans="5:12" x14ac:dyDescent="0.3">
      <c r="E365" s="14"/>
      <c r="F365" s="13"/>
      <c r="G365" s="13"/>
      <c r="H365" s="13"/>
      <c r="I365" s="13"/>
      <c r="J365" s="13"/>
      <c r="K365" s="13"/>
      <c r="L365" s="13"/>
    </row>
    <row r="366" spans="5:12" x14ac:dyDescent="0.3">
      <c r="E366" s="14"/>
      <c r="F366" s="13"/>
      <c r="G366" s="13"/>
      <c r="H366" s="13"/>
      <c r="I366" s="13"/>
      <c r="J366" s="13"/>
      <c r="K366" s="13"/>
      <c r="L366" s="13"/>
    </row>
    <row r="367" spans="5:12" x14ac:dyDescent="0.3">
      <c r="E367" s="14"/>
      <c r="F367" s="13"/>
      <c r="G367" s="13"/>
      <c r="H367" s="13"/>
      <c r="I367" s="13"/>
      <c r="J367" s="13"/>
      <c r="K367" s="13"/>
      <c r="L367" s="13"/>
    </row>
    <row r="368" spans="5:12" x14ac:dyDescent="0.3">
      <c r="E368" s="14"/>
      <c r="F368" s="13"/>
      <c r="G368" s="13"/>
      <c r="H368" s="13"/>
      <c r="I368" s="13"/>
      <c r="J368" s="13"/>
      <c r="K368" s="13"/>
      <c r="L368" s="13"/>
    </row>
    <row r="369" spans="5:12" x14ac:dyDescent="0.3">
      <c r="E369" s="14"/>
      <c r="F369" s="13"/>
      <c r="G369" s="13"/>
      <c r="H369" s="13"/>
      <c r="I369" s="13"/>
      <c r="J369" s="13"/>
      <c r="K369" s="13"/>
      <c r="L369" s="13"/>
    </row>
    <row r="370" spans="5:12" x14ac:dyDescent="0.3">
      <c r="E370" s="14"/>
      <c r="F370" s="13"/>
      <c r="G370" s="13"/>
      <c r="H370" s="13"/>
      <c r="I370" s="13"/>
      <c r="J370" s="13"/>
      <c r="K370" s="13"/>
      <c r="L370" s="13"/>
    </row>
    <row r="371" spans="5:12" x14ac:dyDescent="0.3">
      <c r="E371" s="14"/>
      <c r="F371" s="13"/>
      <c r="G371" s="13"/>
      <c r="H371" s="13"/>
      <c r="I371" s="13"/>
      <c r="J371" s="13"/>
      <c r="K371" s="13"/>
      <c r="L371" s="13"/>
    </row>
    <row r="372" spans="5:12" x14ac:dyDescent="0.3">
      <c r="E372" s="14"/>
      <c r="F372" s="13"/>
      <c r="G372" s="13"/>
      <c r="H372" s="13"/>
      <c r="I372" s="13"/>
      <c r="J372" s="13"/>
      <c r="K372" s="13"/>
      <c r="L372" s="13"/>
    </row>
    <row r="373" spans="5:12" x14ac:dyDescent="0.3">
      <c r="E373" s="14"/>
      <c r="F373" s="13"/>
      <c r="G373" s="13"/>
      <c r="H373" s="13"/>
      <c r="I373" s="13"/>
      <c r="J373" s="13"/>
      <c r="K373" s="13"/>
      <c r="L373" s="13"/>
    </row>
    <row r="374" spans="5:12" x14ac:dyDescent="0.3">
      <c r="E374" s="14"/>
      <c r="F374" s="13"/>
      <c r="G374" s="13"/>
      <c r="H374" s="13"/>
      <c r="I374" s="13"/>
      <c r="J374" s="13"/>
      <c r="K374" s="13"/>
      <c r="L374" s="13"/>
    </row>
    <row r="375" spans="5:12" x14ac:dyDescent="0.3">
      <c r="E375" s="14"/>
      <c r="F375" s="13"/>
      <c r="G375" s="13"/>
      <c r="H375" s="13"/>
      <c r="I375" s="13"/>
      <c r="J375" s="13"/>
      <c r="K375" s="13"/>
      <c r="L375" s="13"/>
    </row>
    <row r="376" spans="5:12" x14ac:dyDescent="0.3">
      <c r="E376" s="14"/>
      <c r="F376" s="13"/>
      <c r="G376" s="13"/>
      <c r="H376" s="13"/>
      <c r="I376" s="13"/>
      <c r="J376" s="13"/>
      <c r="K376" s="13"/>
      <c r="L376" s="13"/>
    </row>
    <row r="377" spans="5:12" x14ac:dyDescent="0.3">
      <c r="E377" s="14"/>
      <c r="F377" s="13"/>
      <c r="G377" s="13"/>
      <c r="H377" s="13"/>
      <c r="I377" s="13"/>
      <c r="J377" s="13"/>
      <c r="K377" s="13"/>
      <c r="L377" s="13"/>
    </row>
    <row r="378" spans="5:12" x14ac:dyDescent="0.3">
      <c r="E378" s="14"/>
      <c r="F378" s="13"/>
      <c r="G378" s="13"/>
      <c r="H378" s="13"/>
      <c r="I378" s="13"/>
      <c r="J378" s="13"/>
      <c r="K378" s="13"/>
      <c r="L378" s="13"/>
    </row>
    <row r="379" spans="5:12" x14ac:dyDescent="0.3">
      <c r="E379" s="14"/>
      <c r="F379" s="13"/>
      <c r="G379" s="13"/>
      <c r="H379" s="13"/>
      <c r="I379" s="13"/>
      <c r="J379" s="13"/>
      <c r="K379" s="13"/>
      <c r="L379" s="13"/>
    </row>
    <row r="380" spans="5:12" x14ac:dyDescent="0.3">
      <c r="E380" s="14"/>
      <c r="F380" s="13"/>
      <c r="G380" s="13"/>
      <c r="H380" s="13"/>
      <c r="I380" s="13"/>
      <c r="J380" s="13"/>
      <c r="K380" s="13"/>
      <c r="L380" s="13"/>
    </row>
    <row r="381" spans="5:12" x14ac:dyDescent="0.3">
      <c r="E381" s="14"/>
      <c r="F381" s="13"/>
      <c r="G381" s="13"/>
      <c r="H381" s="13"/>
      <c r="I381" s="13"/>
      <c r="J381" s="13"/>
      <c r="K381" s="13"/>
      <c r="L381" s="13"/>
    </row>
    <row r="382" spans="5:12" x14ac:dyDescent="0.3">
      <c r="E382" s="14"/>
      <c r="F382" s="13"/>
      <c r="G382" s="13"/>
      <c r="H382" s="13"/>
      <c r="I382" s="13"/>
      <c r="J382" s="13"/>
      <c r="K382" s="13"/>
      <c r="L382" s="13"/>
    </row>
    <row r="383" spans="5:12" x14ac:dyDescent="0.3">
      <c r="E383" s="14"/>
      <c r="F383" s="13"/>
      <c r="G383" s="13"/>
      <c r="H383" s="13"/>
      <c r="I383" s="13"/>
      <c r="J383" s="13"/>
      <c r="K383" s="13"/>
      <c r="L383" s="13"/>
    </row>
    <row r="384" spans="5:12" x14ac:dyDescent="0.3">
      <c r="E384" s="14"/>
      <c r="F384" s="13"/>
      <c r="G384" s="13"/>
      <c r="H384" s="13"/>
      <c r="I384" s="13"/>
      <c r="J384" s="13"/>
      <c r="K384" s="13"/>
      <c r="L384" s="13"/>
    </row>
    <row r="385" spans="5:12" x14ac:dyDescent="0.3">
      <c r="E385" s="14"/>
      <c r="F385" s="13"/>
      <c r="G385" s="13"/>
      <c r="H385" s="13"/>
      <c r="I385" s="13"/>
      <c r="J385" s="13"/>
      <c r="K385" s="13"/>
      <c r="L385" s="13"/>
    </row>
    <row r="386" spans="5:12" x14ac:dyDescent="0.3">
      <c r="E386" s="14"/>
      <c r="F386" s="13"/>
      <c r="G386" s="13"/>
      <c r="H386" s="13"/>
      <c r="I386" s="13"/>
      <c r="J386" s="13"/>
      <c r="K386" s="13"/>
      <c r="L386" s="13"/>
    </row>
    <row r="387" spans="5:12" x14ac:dyDescent="0.3">
      <c r="E387" s="14"/>
      <c r="F387" s="13"/>
      <c r="G387" s="13"/>
      <c r="H387" s="13"/>
      <c r="I387" s="13"/>
      <c r="J387" s="13"/>
      <c r="K387" s="13"/>
      <c r="L387" s="13"/>
    </row>
    <row r="388" spans="5:12" x14ac:dyDescent="0.3">
      <c r="E388" s="14"/>
      <c r="F388" s="13"/>
      <c r="G388" s="13"/>
      <c r="H388" s="13"/>
      <c r="I388" s="13"/>
      <c r="J388" s="13"/>
      <c r="K388" s="13"/>
      <c r="L388" s="13"/>
    </row>
    <row r="389" spans="5:12" x14ac:dyDescent="0.3">
      <c r="E389" s="14"/>
      <c r="F389" s="13"/>
      <c r="G389" s="13"/>
      <c r="H389" s="13"/>
      <c r="I389" s="13"/>
      <c r="J389" s="13"/>
      <c r="K389" s="13"/>
      <c r="L389" s="13"/>
    </row>
    <row r="390" spans="5:12" x14ac:dyDescent="0.3">
      <c r="E390" s="14"/>
      <c r="F390" s="13"/>
      <c r="G390" s="13"/>
      <c r="H390" s="13"/>
      <c r="I390" s="13"/>
      <c r="J390" s="13"/>
      <c r="K390" s="13"/>
      <c r="L390" s="13"/>
    </row>
    <row r="391" spans="5:12" x14ac:dyDescent="0.3">
      <c r="E391" s="14"/>
      <c r="F391" s="13"/>
      <c r="G391" s="13"/>
      <c r="H391" s="13"/>
      <c r="I391" s="13"/>
      <c r="J391" s="13"/>
      <c r="K391" s="13"/>
      <c r="L391" s="13"/>
    </row>
    <row r="392" spans="5:12" x14ac:dyDescent="0.3">
      <c r="E392" s="14"/>
      <c r="F392" s="13"/>
      <c r="G392" s="13"/>
      <c r="H392" s="13"/>
      <c r="I392" s="13"/>
      <c r="J392" s="13"/>
      <c r="K392" s="13"/>
      <c r="L392" s="13"/>
    </row>
    <row r="393" spans="5:12" x14ac:dyDescent="0.3">
      <c r="E393" s="14"/>
      <c r="F393" s="13"/>
      <c r="G393" s="13"/>
      <c r="H393" s="13"/>
      <c r="I393" s="13"/>
      <c r="J393" s="13"/>
      <c r="K393" s="13"/>
      <c r="L393" s="13"/>
    </row>
    <row r="394" spans="5:12" x14ac:dyDescent="0.3">
      <c r="E394" s="14"/>
      <c r="F394" s="13"/>
      <c r="G394" s="13"/>
      <c r="H394" s="13"/>
      <c r="I394" s="13"/>
      <c r="J394" s="13"/>
      <c r="K394" s="13"/>
      <c r="L394" s="13"/>
    </row>
    <row r="395" spans="5:12" x14ac:dyDescent="0.3">
      <c r="E395" s="14"/>
      <c r="F395" s="13"/>
      <c r="G395" s="13"/>
      <c r="H395" s="13"/>
      <c r="I395" s="13"/>
      <c r="J395" s="13"/>
      <c r="K395" s="13"/>
      <c r="L395" s="13"/>
    </row>
    <row r="396" spans="5:12" x14ac:dyDescent="0.3">
      <c r="E396" s="14"/>
      <c r="F396" s="13"/>
      <c r="G396" s="13"/>
      <c r="H396" s="13"/>
      <c r="I396" s="13"/>
      <c r="J396" s="13"/>
      <c r="K396" s="13"/>
      <c r="L396" s="13"/>
    </row>
    <row r="397" spans="5:12" x14ac:dyDescent="0.3">
      <c r="E397" s="14"/>
      <c r="F397" s="13"/>
      <c r="G397" s="13"/>
      <c r="H397" s="13"/>
      <c r="I397" s="13"/>
      <c r="J397" s="13"/>
      <c r="K397" s="13"/>
      <c r="L397" s="13"/>
    </row>
    <row r="398" spans="5:12" x14ac:dyDescent="0.3">
      <c r="E398" s="14"/>
      <c r="F398" s="13"/>
      <c r="G398" s="13"/>
      <c r="H398" s="13"/>
      <c r="I398" s="13"/>
      <c r="J398" s="13"/>
      <c r="K398" s="13"/>
      <c r="L398" s="13"/>
    </row>
    <row r="399" spans="5:12" x14ac:dyDescent="0.3">
      <c r="E399" s="14"/>
      <c r="F399" s="13"/>
      <c r="G399" s="13"/>
      <c r="H399" s="13"/>
      <c r="I399" s="13"/>
      <c r="J399" s="13"/>
      <c r="K399" s="13"/>
      <c r="L399" s="13"/>
    </row>
    <row r="400" spans="5:12" x14ac:dyDescent="0.3">
      <c r="E400" s="14"/>
      <c r="F400" s="13"/>
      <c r="G400" s="13"/>
      <c r="H400" s="13"/>
      <c r="I400" s="13"/>
      <c r="J400" s="13"/>
      <c r="K400" s="13"/>
      <c r="L400" s="13"/>
    </row>
    <row r="401" spans="5:12" x14ac:dyDescent="0.3">
      <c r="E401" s="14"/>
      <c r="F401" s="13"/>
      <c r="G401" s="13"/>
      <c r="H401" s="13"/>
      <c r="I401" s="13"/>
      <c r="J401" s="13"/>
      <c r="K401" s="13"/>
      <c r="L401" s="13"/>
    </row>
    <row r="402" spans="5:12" x14ac:dyDescent="0.3">
      <c r="E402" s="14"/>
      <c r="F402" s="13"/>
      <c r="G402" s="13"/>
      <c r="H402" s="13"/>
      <c r="I402" s="13"/>
      <c r="J402" s="13"/>
      <c r="K402" s="13"/>
      <c r="L402" s="13"/>
    </row>
    <row r="403" spans="5:12" x14ac:dyDescent="0.3">
      <c r="E403" s="14"/>
      <c r="F403" s="13"/>
      <c r="G403" s="13"/>
      <c r="H403" s="13"/>
      <c r="I403" s="13"/>
      <c r="J403" s="13"/>
      <c r="K403" s="13"/>
      <c r="L403" s="13"/>
    </row>
    <row r="404" spans="5:12" x14ac:dyDescent="0.3">
      <c r="E404" s="14"/>
      <c r="F404" s="13"/>
      <c r="G404" s="13"/>
      <c r="H404" s="13"/>
      <c r="I404" s="13"/>
      <c r="J404" s="13"/>
      <c r="K404" s="13"/>
      <c r="L404" s="13"/>
    </row>
    <row r="405" spans="5:12" x14ac:dyDescent="0.3">
      <c r="E405" s="14"/>
      <c r="F405" s="13"/>
      <c r="G405" s="13"/>
      <c r="H405" s="13"/>
      <c r="I405" s="13"/>
      <c r="J405" s="13"/>
      <c r="K405" s="13"/>
      <c r="L405" s="13"/>
    </row>
    <row r="406" spans="5:12" x14ac:dyDescent="0.3">
      <c r="E406" s="14"/>
      <c r="F406" s="13"/>
      <c r="G406" s="13"/>
      <c r="H406" s="13"/>
      <c r="I406" s="13"/>
      <c r="J406" s="13"/>
      <c r="K406" s="13"/>
      <c r="L406" s="13"/>
    </row>
    <row r="407" spans="5:12" x14ac:dyDescent="0.3">
      <c r="E407" s="14"/>
      <c r="F407" s="13"/>
      <c r="G407" s="13"/>
      <c r="H407" s="13"/>
      <c r="I407" s="13"/>
      <c r="J407" s="13"/>
      <c r="K407" s="13"/>
      <c r="L407" s="13"/>
    </row>
    <row r="408" spans="5:12" x14ac:dyDescent="0.3">
      <c r="E408" s="14"/>
      <c r="F408" s="13"/>
      <c r="G408" s="13"/>
      <c r="H408" s="13"/>
      <c r="I408" s="13"/>
      <c r="J408" s="13"/>
      <c r="K408" s="13"/>
      <c r="L408" s="13"/>
    </row>
    <row r="409" spans="5:12" x14ac:dyDescent="0.3">
      <c r="E409" s="14"/>
      <c r="F409" s="13"/>
      <c r="G409" s="13"/>
      <c r="H409" s="13"/>
      <c r="I409" s="13"/>
      <c r="J409" s="13"/>
      <c r="K409" s="13"/>
      <c r="L409" s="13"/>
    </row>
    <row r="410" spans="5:12" x14ac:dyDescent="0.3">
      <c r="E410" s="14"/>
      <c r="F410" s="13"/>
      <c r="G410" s="13"/>
      <c r="H410" s="13"/>
      <c r="I410" s="13"/>
      <c r="J410" s="13"/>
      <c r="K410" s="13"/>
      <c r="L410" s="13"/>
    </row>
    <row r="411" spans="5:12" x14ac:dyDescent="0.3">
      <c r="E411" s="14"/>
      <c r="F411" s="13"/>
      <c r="G411" s="13"/>
      <c r="H411" s="13"/>
      <c r="I411" s="13"/>
      <c r="J411" s="13"/>
      <c r="K411" s="13"/>
      <c r="L411" s="13"/>
    </row>
    <row r="412" spans="5:12" x14ac:dyDescent="0.3">
      <c r="E412" s="14"/>
      <c r="F412" s="13"/>
      <c r="G412" s="13"/>
      <c r="H412" s="13"/>
      <c r="I412" s="13"/>
      <c r="J412" s="13"/>
      <c r="K412" s="13"/>
      <c r="L412" s="13"/>
    </row>
    <row r="413" spans="5:12" x14ac:dyDescent="0.3">
      <c r="E413" s="14"/>
      <c r="F413" s="13"/>
      <c r="G413" s="13"/>
      <c r="H413" s="13"/>
      <c r="I413" s="13"/>
      <c r="J413" s="13"/>
      <c r="K413" s="13"/>
      <c r="L413" s="13"/>
    </row>
    <row r="414" spans="5:12" x14ac:dyDescent="0.3">
      <c r="E414" s="14"/>
      <c r="F414" s="13"/>
      <c r="G414" s="13"/>
      <c r="H414" s="13"/>
      <c r="I414" s="13"/>
      <c r="J414" s="13"/>
      <c r="K414" s="13"/>
      <c r="L414" s="13"/>
    </row>
    <row r="415" spans="5:12" x14ac:dyDescent="0.3">
      <c r="E415" s="14"/>
      <c r="F415" s="13"/>
      <c r="G415" s="13"/>
      <c r="H415" s="13"/>
      <c r="I415" s="13"/>
      <c r="J415" s="13"/>
      <c r="K415" s="13"/>
      <c r="L415" s="13"/>
    </row>
    <row r="416" spans="5:12" x14ac:dyDescent="0.3">
      <c r="E416" s="14"/>
      <c r="F416" s="13"/>
      <c r="G416" s="13"/>
      <c r="H416" s="13"/>
      <c r="I416" s="13"/>
      <c r="J416" s="13"/>
      <c r="K416" s="13"/>
      <c r="L416" s="13"/>
    </row>
    <row r="417" spans="5:12" x14ac:dyDescent="0.3">
      <c r="E417" s="14"/>
      <c r="F417" s="13"/>
      <c r="G417" s="13"/>
      <c r="H417" s="13"/>
      <c r="I417" s="13"/>
      <c r="J417" s="13"/>
      <c r="K417" s="13"/>
      <c r="L417" s="13"/>
    </row>
    <row r="418" spans="5:12" x14ac:dyDescent="0.3">
      <c r="E418" s="14"/>
      <c r="F418" s="13"/>
      <c r="G418" s="13"/>
      <c r="H418" s="13"/>
      <c r="I418" s="13"/>
      <c r="J418" s="13"/>
      <c r="K418" s="13"/>
      <c r="L418" s="13"/>
    </row>
    <row r="419" spans="5:12" x14ac:dyDescent="0.3">
      <c r="E419" s="14"/>
      <c r="F419" s="13"/>
      <c r="G419" s="13"/>
      <c r="H419" s="13"/>
      <c r="I419" s="13"/>
      <c r="J419" s="13"/>
      <c r="K419" s="13"/>
      <c r="L419" s="13"/>
    </row>
    <row r="420" spans="5:12" x14ac:dyDescent="0.3">
      <c r="E420" s="14"/>
      <c r="F420" s="13"/>
      <c r="G420" s="13"/>
      <c r="H420" s="13"/>
      <c r="I420" s="13"/>
      <c r="J420" s="13"/>
      <c r="K420" s="13"/>
      <c r="L420" s="13"/>
    </row>
    <row r="421" spans="5:12" x14ac:dyDescent="0.3">
      <c r="E421" s="14"/>
      <c r="F421" s="13"/>
      <c r="G421" s="13"/>
      <c r="H421" s="13"/>
      <c r="I421" s="13"/>
      <c r="J421" s="13"/>
      <c r="K421" s="13"/>
      <c r="L421" s="13"/>
    </row>
    <row r="422" spans="5:12" x14ac:dyDescent="0.3">
      <c r="E422" s="14"/>
      <c r="F422" s="13"/>
      <c r="G422" s="13"/>
      <c r="H422" s="13"/>
      <c r="I422" s="13"/>
      <c r="J422" s="13"/>
      <c r="K422" s="13"/>
      <c r="L422" s="13"/>
    </row>
    <row r="423" spans="5:12" x14ac:dyDescent="0.3">
      <c r="E423" s="14"/>
      <c r="F423" s="13"/>
      <c r="G423" s="13"/>
      <c r="H423" s="13"/>
      <c r="I423" s="13"/>
      <c r="J423" s="13"/>
      <c r="K423" s="13"/>
      <c r="L423" s="13"/>
    </row>
    <row r="424" spans="5:12" x14ac:dyDescent="0.3">
      <c r="E424" s="14"/>
      <c r="F424" s="13"/>
      <c r="G424" s="13"/>
      <c r="H424" s="13"/>
      <c r="I424" s="13"/>
      <c r="J424" s="13"/>
      <c r="K424" s="13"/>
      <c r="L424" s="13"/>
    </row>
    <row r="425" spans="5:12" x14ac:dyDescent="0.3">
      <c r="E425" s="14"/>
      <c r="F425" s="13"/>
      <c r="G425" s="13"/>
      <c r="H425" s="13"/>
      <c r="I425" s="13"/>
      <c r="J425" s="13"/>
      <c r="K425" s="13"/>
      <c r="L425" s="13"/>
    </row>
    <row r="426" spans="5:12" x14ac:dyDescent="0.3">
      <c r="E426" s="14"/>
      <c r="F426" s="13"/>
      <c r="G426" s="13"/>
      <c r="H426" s="13"/>
      <c r="I426" s="13"/>
      <c r="J426" s="13"/>
      <c r="K426" s="13"/>
      <c r="L426" s="13"/>
    </row>
    <row r="427" spans="5:12" x14ac:dyDescent="0.3">
      <c r="E427" s="14"/>
      <c r="F427" s="13"/>
      <c r="G427" s="13"/>
      <c r="H427" s="13"/>
      <c r="I427" s="13"/>
      <c r="J427" s="13"/>
      <c r="K427" s="13"/>
      <c r="L427" s="13"/>
    </row>
    <row r="428" spans="5:12" x14ac:dyDescent="0.3">
      <c r="E428" s="14"/>
      <c r="F428" s="13"/>
      <c r="G428" s="13"/>
      <c r="H428" s="13"/>
      <c r="I428" s="13"/>
      <c r="J428" s="13"/>
      <c r="K428" s="13"/>
      <c r="L428" s="13"/>
    </row>
    <row r="429" spans="5:12" x14ac:dyDescent="0.3">
      <c r="E429" s="14"/>
      <c r="F429" s="13"/>
      <c r="G429" s="13"/>
      <c r="H429" s="13"/>
      <c r="I429" s="13"/>
      <c r="J429" s="13"/>
      <c r="K429" s="13"/>
      <c r="L429" s="13"/>
    </row>
    <row r="430" spans="5:12" x14ac:dyDescent="0.3">
      <c r="E430" s="14"/>
      <c r="F430" s="13"/>
      <c r="G430" s="13"/>
      <c r="H430" s="13"/>
      <c r="I430" s="13"/>
      <c r="J430" s="13"/>
      <c r="K430" s="13"/>
      <c r="L430" s="13"/>
    </row>
    <row r="431" spans="5:12" x14ac:dyDescent="0.3">
      <c r="E431" s="14"/>
      <c r="F431" s="13"/>
      <c r="G431" s="13"/>
      <c r="H431" s="13"/>
      <c r="I431" s="13"/>
      <c r="J431" s="13"/>
      <c r="K431" s="13"/>
      <c r="L431" s="13"/>
    </row>
    <row r="432" spans="5:12" x14ac:dyDescent="0.3">
      <c r="E432" s="14"/>
      <c r="F432" s="13"/>
      <c r="G432" s="13"/>
      <c r="H432" s="13"/>
      <c r="I432" s="13"/>
      <c r="J432" s="13"/>
      <c r="K432" s="13"/>
      <c r="L432" s="13"/>
    </row>
    <row r="433" spans="5:12" x14ac:dyDescent="0.3">
      <c r="E433" s="14"/>
      <c r="F433" s="13"/>
      <c r="G433" s="13"/>
      <c r="H433" s="13"/>
      <c r="I433" s="13"/>
      <c r="J433" s="13"/>
      <c r="K433" s="13"/>
      <c r="L433" s="13"/>
    </row>
    <row r="434" spans="5:12" x14ac:dyDescent="0.3">
      <c r="E434" s="14"/>
      <c r="F434" s="13"/>
      <c r="G434" s="13"/>
      <c r="H434" s="13"/>
      <c r="I434" s="13"/>
      <c r="J434" s="13"/>
      <c r="K434" s="13"/>
      <c r="L434" s="13"/>
    </row>
    <row r="435" spans="5:12" x14ac:dyDescent="0.3">
      <c r="E435" s="14"/>
      <c r="F435" s="13"/>
      <c r="G435" s="13"/>
      <c r="H435" s="13"/>
      <c r="I435" s="13"/>
      <c r="J435" s="13"/>
      <c r="K435" s="13"/>
      <c r="L435" s="13"/>
    </row>
    <row r="436" spans="5:12" x14ac:dyDescent="0.3">
      <c r="E436" s="14"/>
      <c r="F436" s="13"/>
      <c r="G436" s="13"/>
      <c r="H436" s="13"/>
      <c r="I436" s="13"/>
      <c r="J436" s="13"/>
      <c r="K436" s="13"/>
      <c r="L436" s="13"/>
    </row>
    <row r="437" spans="5:12" x14ac:dyDescent="0.3">
      <c r="E437" s="14"/>
      <c r="F437" s="13"/>
      <c r="G437" s="13"/>
      <c r="H437" s="13"/>
      <c r="I437" s="13"/>
      <c r="J437" s="13"/>
      <c r="K437" s="13"/>
      <c r="L437" s="13"/>
    </row>
    <row r="438" spans="5:12" x14ac:dyDescent="0.3">
      <c r="E438" s="14"/>
      <c r="F438" s="13"/>
      <c r="G438" s="13"/>
      <c r="H438" s="13"/>
      <c r="I438" s="13"/>
      <c r="J438" s="13"/>
      <c r="K438" s="13"/>
      <c r="L438" s="13"/>
    </row>
    <row r="439" spans="5:12" x14ac:dyDescent="0.3">
      <c r="E439" s="14"/>
      <c r="F439" s="13"/>
      <c r="G439" s="13"/>
      <c r="H439" s="13"/>
      <c r="I439" s="13"/>
      <c r="J439" s="13"/>
      <c r="K439" s="13"/>
      <c r="L439" s="13"/>
    </row>
    <row r="440" spans="5:12" x14ac:dyDescent="0.3">
      <c r="E440" s="14"/>
      <c r="F440" s="13"/>
      <c r="G440" s="13"/>
      <c r="H440" s="13"/>
      <c r="I440" s="13"/>
      <c r="J440" s="13"/>
      <c r="K440" s="13"/>
      <c r="L440" s="13"/>
    </row>
    <row r="441" spans="5:12" x14ac:dyDescent="0.3">
      <c r="E441" s="14"/>
      <c r="F441" s="13"/>
      <c r="G441" s="13"/>
      <c r="H441" s="13"/>
      <c r="I441" s="13"/>
      <c r="J441" s="13"/>
      <c r="K441" s="13"/>
      <c r="L441" s="13"/>
    </row>
    <row r="442" spans="5:12" x14ac:dyDescent="0.3">
      <c r="E442" s="14"/>
      <c r="F442" s="13"/>
      <c r="G442" s="13"/>
      <c r="H442" s="13"/>
      <c r="I442" s="13"/>
      <c r="J442" s="13"/>
      <c r="K442" s="13"/>
      <c r="L442" s="13"/>
    </row>
    <row r="443" spans="5:12" x14ac:dyDescent="0.3">
      <c r="E443" s="14"/>
      <c r="F443" s="13"/>
      <c r="G443" s="13"/>
      <c r="H443" s="13"/>
      <c r="I443" s="13"/>
      <c r="J443" s="13"/>
      <c r="K443" s="13"/>
      <c r="L443" s="13"/>
    </row>
    <row r="444" spans="5:12" x14ac:dyDescent="0.3">
      <c r="E444" s="14"/>
      <c r="F444" s="13"/>
      <c r="G444" s="13"/>
      <c r="H444" s="13"/>
      <c r="I444" s="13"/>
      <c r="J444" s="13"/>
      <c r="K444" s="13"/>
      <c r="L444" s="13"/>
    </row>
    <row r="445" spans="5:12" x14ac:dyDescent="0.3">
      <c r="E445" s="14"/>
      <c r="F445" s="13"/>
      <c r="G445" s="13"/>
      <c r="H445" s="13"/>
      <c r="I445" s="13"/>
      <c r="J445" s="13"/>
      <c r="K445" s="13"/>
      <c r="L445" s="13"/>
    </row>
    <row r="446" spans="5:12" x14ac:dyDescent="0.3">
      <c r="E446" s="14"/>
      <c r="F446" s="13"/>
      <c r="G446" s="13"/>
      <c r="H446" s="13"/>
      <c r="I446" s="13"/>
      <c r="J446" s="13"/>
      <c r="K446" s="13"/>
      <c r="L446" s="13"/>
    </row>
    <row r="447" spans="5:12" x14ac:dyDescent="0.3">
      <c r="E447" s="14"/>
      <c r="F447" s="13"/>
      <c r="G447" s="13"/>
      <c r="H447" s="13"/>
      <c r="I447" s="13"/>
      <c r="J447" s="13"/>
      <c r="K447" s="13"/>
      <c r="L447" s="13"/>
    </row>
    <row r="448" spans="5:12" x14ac:dyDescent="0.3">
      <c r="E448" s="14"/>
      <c r="F448" s="13"/>
      <c r="G448" s="13"/>
      <c r="H448" s="13"/>
      <c r="I448" s="13"/>
      <c r="J448" s="13"/>
      <c r="K448" s="13"/>
      <c r="L448" s="13"/>
    </row>
    <row r="449" spans="5:12" x14ac:dyDescent="0.3">
      <c r="E449" s="14"/>
      <c r="F449" s="13"/>
      <c r="G449" s="13"/>
      <c r="H449" s="13"/>
      <c r="I449" s="13"/>
      <c r="J449" s="13"/>
      <c r="K449" s="13"/>
      <c r="L449" s="13"/>
    </row>
    <row r="450" spans="5:12" x14ac:dyDescent="0.3">
      <c r="E450" s="14"/>
      <c r="F450" s="13"/>
      <c r="G450" s="13"/>
      <c r="H450" s="13"/>
      <c r="I450" s="13"/>
      <c r="J450" s="13"/>
      <c r="K450" s="13"/>
      <c r="L450" s="13"/>
    </row>
    <row r="451" spans="5:12" x14ac:dyDescent="0.3">
      <c r="E451" s="14"/>
      <c r="F451" s="13"/>
      <c r="G451" s="13"/>
      <c r="H451" s="13"/>
      <c r="I451" s="13"/>
      <c r="J451" s="13"/>
      <c r="K451" s="13"/>
      <c r="L451" s="13"/>
    </row>
    <row r="452" spans="5:12" x14ac:dyDescent="0.3">
      <c r="E452" s="14"/>
      <c r="F452" s="13"/>
      <c r="G452" s="13"/>
      <c r="H452" s="13"/>
      <c r="I452" s="13"/>
      <c r="J452" s="13"/>
      <c r="K452" s="13"/>
      <c r="L452" s="13"/>
    </row>
    <row r="453" spans="5:12" x14ac:dyDescent="0.3">
      <c r="E453" s="14"/>
      <c r="F453" s="13"/>
      <c r="G453" s="13"/>
      <c r="H453" s="13"/>
      <c r="I453" s="13"/>
      <c r="J453" s="13"/>
      <c r="K453" s="13"/>
      <c r="L453" s="13"/>
    </row>
    <row r="454" spans="5:12" x14ac:dyDescent="0.3">
      <c r="E454" s="14"/>
      <c r="F454" s="13"/>
      <c r="G454" s="13"/>
      <c r="H454" s="13"/>
      <c r="I454" s="13"/>
      <c r="J454" s="13"/>
      <c r="K454" s="13"/>
      <c r="L454" s="13"/>
    </row>
    <row r="455" spans="5:12" x14ac:dyDescent="0.3">
      <c r="E455" s="14"/>
      <c r="F455" s="13"/>
      <c r="G455" s="13"/>
      <c r="H455" s="13"/>
      <c r="I455" s="13"/>
      <c r="J455" s="13"/>
      <c r="K455" s="13"/>
      <c r="L455" s="13"/>
    </row>
    <row r="456" spans="5:12" x14ac:dyDescent="0.3">
      <c r="E456" s="14"/>
      <c r="F456" s="13"/>
      <c r="G456" s="13"/>
      <c r="H456" s="13"/>
      <c r="I456" s="13"/>
      <c r="J456" s="13"/>
      <c r="K456" s="13"/>
      <c r="L456" s="13"/>
    </row>
    <row r="457" spans="5:12" x14ac:dyDescent="0.3">
      <c r="E457" s="14"/>
      <c r="F457" s="13"/>
      <c r="G457" s="13"/>
      <c r="H457" s="13"/>
      <c r="I457" s="13"/>
      <c r="J457" s="13"/>
      <c r="K457" s="13"/>
      <c r="L457" s="13"/>
    </row>
    <row r="458" spans="5:12" x14ac:dyDescent="0.3">
      <c r="E458" s="14"/>
      <c r="F458" s="13"/>
      <c r="G458" s="13"/>
      <c r="H458" s="13"/>
      <c r="I458" s="13"/>
      <c r="J458" s="13"/>
      <c r="K458" s="13"/>
      <c r="L458" s="13"/>
    </row>
    <row r="459" spans="5:12" x14ac:dyDescent="0.3">
      <c r="E459" s="14"/>
      <c r="F459" s="13"/>
      <c r="G459" s="13"/>
      <c r="H459" s="13"/>
      <c r="I459" s="13"/>
      <c r="J459" s="13"/>
      <c r="K459" s="13"/>
      <c r="L459" s="13"/>
    </row>
    <row r="460" spans="5:12" x14ac:dyDescent="0.3">
      <c r="E460" s="14"/>
      <c r="F460" s="13"/>
      <c r="G460" s="13"/>
      <c r="H460" s="13"/>
      <c r="I460" s="13"/>
      <c r="J460" s="13"/>
      <c r="K460" s="13"/>
      <c r="L460" s="13"/>
    </row>
    <row r="461" spans="5:12" x14ac:dyDescent="0.3">
      <c r="E461" s="14"/>
      <c r="F461" s="13"/>
      <c r="G461" s="13"/>
      <c r="H461" s="13"/>
      <c r="I461" s="13"/>
      <c r="J461" s="13"/>
      <c r="K461" s="13"/>
      <c r="L461" s="13"/>
    </row>
    <row r="462" spans="5:12" x14ac:dyDescent="0.3">
      <c r="E462" s="14"/>
      <c r="F462" s="13"/>
      <c r="G462" s="13"/>
      <c r="H462" s="13"/>
      <c r="I462" s="13"/>
      <c r="J462" s="13"/>
      <c r="K462" s="13"/>
      <c r="L462" s="13"/>
    </row>
    <row r="463" spans="5:12" x14ac:dyDescent="0.3">
      <c r="E463" s="14"/>
      <c r="F463" s="13"/>
      <c r="G463" s="13"/>
      <c r="H463" s="13"/>
      <c r="I463" s="13"/>
      <c r="J463" s="13"/>
      <c r="K463" s="13"/>
      <c r="L463" s="13"/>
    </row>
    <row r="464" spans="5:12" x14ac:dyDescent="0.3">
      <c r="E464" s="14"/>
      <c r="F464" s="13"/>
      <c r="G464" s="13"/>
      <c r="H464" s="13"/>
      <c r="I464" s="13"/>
      <c r="J464" s="13"/>
      <c r="K464" s="13"/>
      <c r="L464" s="13"/>
    </row>
    <row r="465" spans="5:12" x14ac:dyDescent="0.3">
      <c r="E465" s="14"/>
      <c r="F465" s="13"/>
      <c r="G465" s="13"/>
      <c r="H465" s="13"/>
      <c r="I465" s="13"/>
      <c r="J465" s="13"/>
      <c r="K465" s="13"/>
      <c r="L465" s="13"/>
    </row>
    <row r="466" spans="5:12" x14ac:dyDescent="0.3">
      <c r="E466" s="14"/>
      <c r="F466" s="13"/>
      <c r="G466" s="13"/>
      <c r="H466" s="13"/>
      <c r="I466" s="13"/>
      <c r="J466" s="13"/>
      <c r="K466" s="13"/>
      <c r="L466" s="13"/>
    </row>
    <row r="467" spans="5:12" x14ac:dyDescent="0.3">
      <c r="E467" s="14"/>
      <c r="F467" s="13"/>
      <c r="G467" s="13"/>
      <c r="H467" s="13"/>
      <c r="I467" s="13"/>
      <c r="J467" s="13"/>
      <c r="K467" s="13"/>
      <c r="L467" s="13"/>
    </row>
    <row r="468" spans="5:12" x14ac:dyDescent="0.3">
      <c r="E468" s="14"/>
      <c r="F468" s="13"/>
      <c r="G468" s="13"/>
      <c r="H468" s="13"/>
      <c r="I468" s="13"/>
      <c r="J468" s="13"/>
      <c r="K468" s="13"/>
      <c r="L468" s="13"/>
    </row>
    <row r="469" spans="5:12" x14ac:dyDescent="0.3">
      <c r="E469" s="14"/>
      <c r="F469" s="13"/>
      <c r="G469" s="13"/>
      <c r="H469" s="13"/>
      <c r="I469" s="13"/>
      <c r="J469" s="13"/>
      <c r="K469" s="13"/>
      <c r="L469" s="13"/>
    </row>
    <row r="470" spans="5:12" x14ac:dyDescent="0.3">
      <c r="E470" s="14"/>
      <c r="F470" s="13"/>
      <c r="G470" s="13"/>
      <c r="H470" s="13"/>
      <c r="I470" s="13"/>
      <c r="J470" s="13"/>
      <c r="K470" s="13"/>
      <c r="L470" s="13"/>
    </row>
    <row r="471" spans="5:12" x14ac:dyDescent="0.3">
      <c r="E471" s="14"/>
      <c r="F471" s="13"/>
      <c r="G471" s="13"/>
      <c r="H471" s="13"/>
      <c r="I471" s="13"/>
      <c r="J471" s="13"/>
      <c r="K471" s="13"/>
      <c r="L471" s="13"/>
    </row>
    <row r="472" spans="5:12" x14ac:dyDescent="0.3">
      <c r="E472" s="14"/>
      <c r="F472" s="13"/>
      <c r="G472" s="13"/>
      <c r="H472" s="13"/>
      <c r="I472" s="13"/>
      <c r="J472" s="13"/>
      <c r="K472" s="13"/>
      <c r="L472" s="13"/>
    </row>
    <row r="473" spans="5:12" x14ac:dyDescent="0.3">
      <c r="E473" s="14"/>
      <c r="F473" s="13"/>
      <c r="G473" s="13"/>
      <c r="H473" s="13"/>
      <c r="I473" s="13"/>
      <c r="J473" s="13"/>
      <c r="K473" s="13"/>
      <c r="L473" s="13"/>
    </row>
    <row r="474" spans="5:12" x14ac:dyDescent="0.3">
      <c r="E474" s="14"/>
      <c r="F474" s="13"/>
      <c r="G474" s="13"/>
      <c r="H474" s="13"/>
      <c r="I474" s="13"/>
      <c r="J474" s="13"/>
      <c r="K474" s="13"/>
      <c r="L474" s="13"/>
    </row>
    <row r="475" spans="5:12" x14ac:dyDescent="0.3">
      <c r="E475" s="14"/>
      <c r="F475" s="13"/>
      <c r="G475" s="13"/>
      <c r="H475" s="13"/>
      <c r="I475" s="13"/>
      <c r="J475" s="13"/>
      <c r="K475" s="13"/>
      <c r="L475" s="13"/>
    </row>
    <row r="476" spans="5:12" x14ac:dyDescent="0.3">
      <c r="E476" s="14"/>
      <c r="F476" s="13"/>
      <c r="G476" s="13"/>
      <c r="H476" s="13"/>
      <c r="I476" s="13"/>
      <c r="J476" s="13"/>
      <c r="K476" s="13"/>
      <c r="L476" s="13"/>
    </row>
    <row r="477" spans="5:12" x14ac:dyDescent="0.3">
      <c r="E477" s="14"/>
      <c r="F477" s="13"/>
      <c r="G477" s="13"/>
      <c r="H477" s="13"/>
      <c r="I477" s="13"/>
      <c r="J477" s="13"/>
      <c r="K477" s="13"/>
      <c r="L477" s="13"/>
    </row>
    <row r="478" spans="5:12" x14ac:dyDescent="0.3">
      <c r="E478" s="14"/>
      <c r="F478" s="13"/>
      <c r="G478" s="13"/>
      <c r="H478" s="13"/>
      <c r="I478" s="13"/>
      <c r="J478" s="13"/>
      <c r="K478" s="13"/>
      <c r="L478" s="13"/>
    </row>
    <row r="479" spans="5:12" x14ac:dyDescent="0.3">
      <c r="E479" s="14"/>
      <c r="F479" s="13"/>
      <c r="G479" s="13"/>
      <c r="H479" s="13"/>
      <c r="I479" s="13"/>
      <c r="J479" s="13"/>
      <c r="K479" s="13"/>
      <c r="L479" s="13"/>
    </row>
    <row r="480" spans="5:12" x14ac:dyDescent="0.3">
      <c r="E480" s="14"/>
      <c r="F480" s="13"/>
      <c r="G480" s="13"/>
      <c r="H480" s="13"/>
      <c r="I480" s="13"/>
      <c r="J480" s="13"/>
      <c r="K480" s="13"/>
      <c r="L480" s="13"/>
    </row>
    <row r="481" spans="5:12" x14ac:dyDescent="0.3">
      <c r="E481" s="14"/>
      <c r="F481" s="13"/>
      <c r="G481" s="13"/>
      <c r="H481" s="13"/>
      <c r="I481" s="13"/>
      <c r="J481" s="13"/>
      <c r="K481" s="13"/>
      <c r="L481" s="13"/>
    </row>
    <row r="482" spans="5:12" x14ac:dyDescent="0.3">
      <c r="E482" s="14"/>
      <c r="F482" s="13"/>
      <c r="G482" s="13"/>
      <c r="H482" s="13"/>
      <c r="I482" s="13"/>
      <c r="J482" s="13"/>
      <c r="K482" s="13"/>
      <c r="L482" s="13"/>
    </row>
    <row r="483" spans="5:12" x14ac:dyDescent="0.3">
      <c r="E483" s="14"/>
      <c r="F483" s="13"/>
      <c r="G483" s="13"/>
      <c r="H483" s="13"/>
      <c r="I483" s="13"/>
      <c r="J483" s="13"/>
      <c r="K483" s="13"/>
      <c r="L483" s="13"/>
    </row>
    <row r="484" spans="5:12" x14ac:dyDescent="0.3">
      <c r="E484" s="14"/>
      <c r="F484" s="13"/>
      <c r="G484" s="13"/>
      <c r="H484" s="13"/>
      <c r="I484" s="13"/>
      <c r="J484" s="13"/>
      <c r="K484" s="13"/>
      <c r="L484" s="13"/>
    </row>
    <row r="485" spans="5:12" x14ac:dyDescent="0.3">
      <c r="E485" s="14"/>
      <c r="F485" s="13"/>
      <c r="G485" s="13"/>
      <c r="H485" s="13"/>
      <c r="I485" s="13"/>
      <c r="J485" s="13"/>
      <c r="K485" s="13"/>
      <c r="L485" s="13"/>
    </row>
    <row r="486" spans="5:12" x14ac:dyDescent="0.3">
      <c r="E486" s="14"/>
      <c r="F486" s="13"/>
      <c r="G486" s="13"/>
      <c r="H486" s="13"/>
      <c r="I486" s="13"/>
      <c r="J486" s="13"/>
      <c r="K486" s="13"/>
      <c r="L486" s="13"/>
    </row>
    <row r="487" spans="5:12" x14ac:dyDescent="0.3">
      <c r="E487" s="14"/>
      <c r="F487" s="13"/>
      <c r="G487" s="13"/>
      <c r="H487" s="13"/>
      <c r="I487" s="13"/>
      <c r="J487" s="13"/>
      <c r="K487" s="13"/>
      <c r="L487" s="13"/>
    </row>
    <row r="488" spans="5:12" x14ac:dyDescent="0.3">
      <c r="E488" s="14"/>
      <c r="F488" s="13"/>
      <c r="G488" s="13"/>
      <c r="H488" s="13"/>
      <c r="I488" s="13"/>
      <c r="J488" s="13"/>
      <c r="K488" s="13"/>
      <c r="L488" s="13"/>
    </row>
    <row r="489" spans="5:12" x14ac:dyDescent="0.3">
      <c r="E489" s="14"/>
      <c r="F489" s="13"/>
      <c r="G489" s="13"/>
      <c r="H489" s="13"/>
      <c r="I489" s="13"/>
      <c r="J489" s="13"/>
      <c r="K489" s="13"/>
      <c r="L489" s="13"/>
    </row>
    <row r="490" spans="5:12" x14ac:dyDescent="0.3">
      <c r="E490" s="14"/>
      <c r="F490" s="13"/>
      <c r="G490" s="13"/>
      <c r="H490" s="13"/>
      <c r="I490" s="13"/>
      <c r="J490" s="13"/>
      <c r="K490" s="13"/>
      <c r="L490" s="13"/>
    </row>
    <row r="491" spans="5:12" x14ac:dyDescent="0.3">
      <c r="E491" s="14"/>
      <c r="F491" s="13"/>
      <c r="G491" s="13"/>
      <c r="H491" s="13"/>
      <c r="I491" s="13"/>
      <c r="J491" s="13"/>
      <c r="K491" s="13"/>
      <c r="L491" s="13"/>
    </row>
    <row r="492" spans="5:12" x14ac:dyDescent="0.3">
      <c r="E492" s="14"/>
      <c r="F492" s="13"/>
      <c r="G492" s="13"/>
      <c r="H492" s="13"/>
      <c r="I492" s="13"/>
      <c r="J492" s="13"/>
      <c r="K492" s="13"/>
      <c r="L492" s="13"/>
    </row>
    <row r="493" spans="5:12" x14ac:dyDescent="0.3">
      <c r="E493" s="14"/>
      <c r="F493" s="13"/>
      <c r="G493" s="13"/>
      <c r="H493" s="13"/>
      <c r="I493" s="13"/>
      <c r="J493" s="13"/>
      <c r="K493" s="13"/>
      <c r="L493" s="13"/>
    </row>
    <row r="494" spans="5:12" x14ac:dyDescent="0.3">
      <c r="E494" s="14"/>
      <c r="F494" s="13"/>
      <c r="G494" s="13"/>
      <c r="H494" s="13"/>
      <c r="I494" s="13"/>
      <c r="J494" s="13"/>
      <c r="K494" s="13"/>
      <c r="L494" s="13"/>
    </row>
    <row r="495" spans="5:12" x14ac:dyDescent="0.3">
      <c r="E495" s="14"/>
      <c r="F495" s="13"/>
      <c r="G495" s="13"/>
      <c r="H495" s="13"/>
      <c r="I495" s="13"/>
      <c r="J495" s="13"/>
      <c r="K495" s="13"/>
      <c r="L495" s="13"/>
    </row>
    <row r="496" spans="5:12" x14ac:dyDescent="0.3">
      <c r="E496" s="14"/>
      <c r="F496" s="13"/>
      <c r="G496" s="13"/>
      <c r="H496" s="13"/>
      <c r="I496" s="13"/>
      <c r="J496" s="13"/>
      <c r="K496" s="13"/>
      <c r="L496" s="13"/>
    </row>
    <row r="497" spans="5:12" x14ac:dyDescent="0.3">
      <c r="E497" s="14"/>
      <c r="F497" s="13"/>
      <c r="G497" s="13"/>
      <c r="H497" s="13"/>
      <c r="I497" s="13"/>
      <c r="J497" s="13"/>
      <c r="K497" s="13"/>
      <c r="L497" s="13"/>
    </row>
    <row r="498" spans="5:12" x14ac:dyDescent="0.3">
      <c r="E498" s="14"/>
      <c r="F498" s="13"/>
      <c r="G498" s="13"/>
      <c r="H498" s="13"/>
      <c r="I498" s="13"/>
      <c r="J498" s="13"/>
      <c r="K498" s="13"/>
      <c r="L498" s="13"/>
    </row>
    <row r="499" spans="5:12" x14ac:dyDescent="0.3">
      <c r="E499" s="14"/>
      <c r="F499" s="13"/>
      <c r="G499" s="13"/>
      <c r="H499" s="13"/>
      <c r="I499" s="13"/>
      <c r="J499" s="13"/>
      <c r="K499" s="13"/>
      <c r="L499" s="13"/>
    </row>
    <row r="500" spans="5:12" x14ac:dyDescent="0.3">
      <c r="E500" s="14"/>
      <c r="F500" s="13"/>
      <c r="G500" s="13"/>
      <c r="H500" s="13"/>
      <c r="I500" s="13"/>
      <c r="J500" s="13"/>
      <c r="K500" s="13"/>
      <c r="L500" s="13"/>
    </row>
    <row r="501" spans="5:12" x14ac:dyDescent="0.3">
      <c r="E501" s="14"/>
      <c r="F501" s="13"/>
      <c r="G501" s="13"/>
      <c r="H501" s="13"/>
      <c r="I501" s="13"/>
      <c r="J501" s="13"/>
      <c r="K501" s="13"/>
      <c r="L501" s="13"/>
    </row>
    <row r="502" spans="5:12" x14ac:dyDescent="0.3">
      <c r="E502" s="14"/>
      <c r="F502" s="13"/>
      <c r="G502" s="13"/>
      <c r="H502" s="13"/>
      <c r="I502" s="13"/>
      <c r="J502" s="13"/>
      <c r="K502" s="13"/>
      <c r="L502" s="13"/>
    </row>
    <row r="503" spans="5:12" x14ac:dyDescent="0.3">
      <c r="E503" s="14"/>
      <c r="F503" s="13"/>
      <c r="G503" s="13"/>
      <c r="H503" s="13"/>
      <c r="I503" s="13"/>
      <c r="J503" s="13"/>
      <c r="K503" s="13"/>
      <c r="L503" s="13"/>
    </row>
    <row r="504" spans="5:12" x14ac:dyDescent="0.3">
      <c r="E504" s="14"/>
      <c r="F504" s="13"/>
      <c r="G504" s="13"/>
      <c r="H504" s="13"/>
      <c r="I504" s="13"/>
      <c r="J504" s="13"/>
      <c r="K504" s="13"/>
      <c r="L504" s="13"/>
    </row>
    <row r="505" spans="5:12" x14ac:dyDescent="0.3">
      <c r="E505" s="14"/>
      <c r="F505" s="13"/>
      <c r="G505" s="13"/>
      <c r="H505" s="13"/>
      <c r="I505" s="13"/>
      <c r="J505" s="13"/>
      <c r="K505" s="13"/>
      <c r="L505" s="13"/>
    </row>
    <row r="506" spans="5:12" x14ac:dyDescent="0.3">
      <c r="E506" s="14"/>
      <c r="F506" s="13"/>
      <c r="G506" s="13"/>
      <c r="H506" s="13"/>
      <c r="I506" s="13"/>
      <c r="J506" s="13"/>
      <c r="K506" s="13"/>
      <c r="L506" s="13"/>
    </row>
    <row r="507" spans="5:12" x14ac:dyDescent="0.3">
      <c r="E507" s="14"/>
      <c r="F507" s="13"/>
      <c r="G507" s="13"/>
      <c r="H507" s="13"/>
      <c r="I507" s="13"/>
      <c r="J507" s="13"/>
      <c r="K507" s="13"/>
      <c r="L507" s="13"/>
    </row>
    <row r="508" spans="5:12" x14ac:dyDescent="0.3">
      <c r="E508" s="14"/>
      <c r="F508" s="13"/>
      <c r="G508" s="13"/>
      <c r="H508" s="13"/>
      <c r="I508" s="13"/>
      <c r="J508" s="13"/>
      <c r="K508" s="13"/>
      <c r="L508" s="13"/>
    </row>
    <row r="509" spans="5:12" x14ac:dyDescent="0.3">
      <c r="E509" s="14"/>
      <c r="F509" s="13"/>
      <c r="G509" s="13"/>
      <c r="H509" s="13"/>
      <c r="I509" s="13"/>
      <c r="J509" s="13"/>
      <c r="K509" s="13"/>
      <c r="L509" s="13"/>
    </row>
    <row r="510" spans="5:12" x14ac:dyDescent="0.3">
      <c r="E510" s="14"/>
      <c r="F510" s="13"/>
      <c r="G510" s="13"/>
      <c r="H510" s="13"/>
      <c r="I510" s="13"/>
      <c r="J510" s="13"/>
      <c r="K510" s="13"/>
      <c r="L510" s="13"/>
    </row>
    <row r="511" spans="5:12" x14ac:dyDescent="0.3">
      <c r="E511" s="14"/>
      <c r="F511" s="13"/>
      <c r="G511" s="13"/>
      <c r="H511" s="13"/>
      <c r="I511" s="13"/>
      <c r="J511" s="13"/>
      <c r="K511" s="13"/>
      <c r="L511" s="13"/>
    </row>
    <row r="512" spans="5:12" x14ac:dyDescent="0.3">
      <c r="E512" s="14"/>
      <c r="F512" s="13"/>
      <c r="G512" s="13"/>
      <c r="H512" s="13"/>
      <c r="I512" s="13"/>
      <c r="J512" s="13"/>
      <c r="K512" s="13"/>
      <c r="L512" s="13"/>
    </row>
    <row r="513" spans="5:12" x14ac:dyDescent="0.3">
      <c r="E513" s="14"/>
      <c r="F513" s="13"/>
      <c r="G513" s="13"/>
      <c r="H513" s="13"/>
      <c r="I513" s="13"/>
      <c r="J513" s="13"/>
      <c r="K513" s="13"/>
      <c r="L513" s="13"/>
    </row>
    <row r="514" spans="5:12" x14ac:dyDescent="0.3">
      <c r="E514" s="14"/>
      <c r="F514" s="13"/>
      <c r="G514" s="13"/>
      <c r="H514" s="13"/>
      <c r="I514" s="13"/>
      <c r="J514" s="13"/>
      <c r="K514" s="13"/>
      <c r="L514" s="13"/>
    </row>
    <row r="515" spans="5:12" x14ac:dyDescent="0.3">
      <c r="E515" s="14"/>
      <c r="F515" s="13"/>
      <c r="G515" s="13"/>
      <c r="H515" s="13"/>
      <c r="I515" s="13"/>
      <c r="J515" s="13"/>
      <c r="K515" s="13"/>
      <c r="L515" s="13"/>
    </row>
    <row r="516" spans="5:12" x14ac:dyDescent="0.3">
      <c r="E516" s="14"/>
      <c r="F516" s="13"/>
      <c r="G516" s="13"/>
      <c r="H516" s="13"/>
      <c r="I516" s="13"/>
      <c r="J516" s="13"/>
      <c r="K516" s="13"/>
      <c r="L516" s="13"/>
    </row>
    <row r="517" spans="5:12" x14ac:dyDescent="0.3">
      <c r="E517" s="14"/>
      <c r="F517" s="13"/>
      <c r="G517" s="13"/>
      <c r="H517" s="13"/>
      <c r="I517" s="13"/>
      <c r="J517" s="13"/>
      <c r="K517" s="13"/>
      <c r="L517" s="13"/>
    </row>
    <row r="518" spans="5:12" x14ac:dyDescent="0.3">
      <c r="E518" s="14"/>
      <c r="F518" s="13"/>
      <c r="G518" s="13"/>
      <c r="H518" s="13"/>
      <c r="I518" s="13"/>
      <c r="J518" s="13"/>
      <c r="K518" s="13"/>
      <c r="L518" s="13"/>
    </row>
    <row r="519" spans="5:12" x14ac:dyDescent="0.3">
      <c r="E519" s="14"/>
      <c r="F519" s="13"/>
      <c r="G519" s="13"/>
      <c r="H519" s="13"/>
      <c r="I519" s="13"/>
      <c r="J519" s="13"/>
      <c r="K519" s="13"/>
      <c r="L519" s="13"/>
    </row>
    <row r="520" spans="5:12" x14ac:dyDescent="0.3">
      <c r="E520" s="14"/>
      <c r="F520" s="13"/>
      <c r="G520" s="13"/>
      <c r="H520" s="13"/>
      <c r="I520" s="13"/>
      <c r="J520" s="13"/>
      <c r="K520" s="13"/>
      <c r="L520" s="13"/>
    </row>
    <row r="521" spans="5:12" x14ac:dyDescent="0.3">
      <c r="E521" s="14"/>
      <c r="F521" s="13"/>
      <c r="G521" s="13"/>
      <c r="H521" s="13"/>
      <c r="I521" s="13"/>
      <c r="J521" s="13"/>
      <c r="K521" s="13"/>
      <c r="L521" s="13"/>
    </row>
    <row r="522" spans="5:12" x14ac:dyDescent="0.3">
      <c r="E522" s="14"/>
      <c r="F522" s="13"/>
      <c r="G522" s="13"/>
      <c r="H522" s="13"/>
      <c r="I522" s="13"/>
      <c r="J522" s="13"/>
      <c r="K522" s="13"/>
      <c r="L522" s="13"/>
    </row>
    <row r="523" spans="5:12" x14ac:dyDescent="0.3">
      <c r="E523" s="14"/>
      <c r="F523" s="13"/>
      <c r="G523" s="13"/>
      <c r="H523" s="13"/>
      <c r="I523" s="13"/>
      <c r="J523" s="13"/>
      <c r="K523" s="13"/>
      <c r="L523" s="13"/>
    </row>
    <row r="524" spans="5:12" x14ac:dyDescent="0.3">
      <c r="E524" s="14"/>
      <c r="F524" s="13"/>
      <c r="G524" s="13"/>
      <c r="H524" s="13"/>
      <c r="I524" s="13"/>
      <c r="J524" s="13"/>
      <c r="K524" s="13"/>
      <c r="L524" s="13"/>
    </row>
    <row r="525" spans="5:12" x14ac:dyDescent="0.3">
      <c r="E525" s="14"/>
      <c r="F525" s="13"/>
      <c r="G525" s="13"/>
      <c r="H525" s="13"/>
      <c r="I525" s="13"/>
      <c r="J525" s="13"/>
      <c r="K525" s="13"/>
      <c r="L525" s="13"/>
    </row>
    <row r="526" spans="5:12" x14ac:dyDescent="0.3">
      <c r="E526" s="14"/>
      <c r="F526" s="13"/>
      <c r="G526" s="13"/>
      <c r="H526" s="13"/>
      <c r="I526" s="13"/>
      <c r="J526" s="13"/>
      <c r="K526" s="13"/>
      <c r="L526" s="13"/>
    </row>
    <row r="527" spans="5:12" x14ac:dyDescent="0.3">
      <c r="E527" s="14"/>
      <c r="F527" s="13"/>
      <c r="G527" s="13"/>
      <c r="H527" s="13"/>
      <c r="I527" s="13"/>
      <c r="J527" s="13"/>
      <c r="K527" s="13"/>
      <c r="L527" s="13"/>
    </row>
    <row r="528" spans="5:12" x14ac:dyDescent="0.3">
      <c r="E528" s="14"/>
      <c r="F528" s="13"/>
      <c r="G528" s="13"/>
      <c r="H528" s="13"/>
      <c r="I528" s="13"/>
      <c r="J528" s="13"/>
      <c r="K528" s="13"/>
      <c r="L528" s="13"/>
    </row>
    <row r="529" spans="5:12" x14ac:dyDescent="0.3">
      <c r="E529" s="14"/>
      <c r="F529" s="13"/>
      <c r="G529" s="13"/>
      <c r="H529" s="13"/>
      <c r="I529" s="13"/>
      <c r="J529" s="13"/>
      <c r="K529" s="13"/>
      <c r="L529" s="13"/>
    </row>
    <row r="530" spans="5:12" x14ac:dyDescent="0.3">
      <c r="E530" s="14"/>
      <c r="F530" s="13"/>
      <c r="G530" s="13"/>
      <c r="H530" s="13"/>
      <c r="I530" s="13"/>
      <c r="J530" s="13"/>
      <c r="K530" s="13"/>
      <c r="L530" s="13"/>
    </row>
    <row r="531" spans="5:12" x14ac:dyDescent="0.3">
      <c r="E531" s="14"/>
      <c r="F531" s="13"/>
      <c r="G531" s="13"/>
      <c r="H531" s="13"/>
      <c r="I531" s="13"/>
      <c r="J531" s="13"/>
      <c r="K531" s="13"/>
      <c r="L531" s="13"/>
    </row>
    <row r="532" spans="5:12" x14ac:dyDescent="0.3">
      <c r="E532" s="14"/>
      <c r="F532" s="13"/>
      <c r="G532" s="13"/>
      <c r="H532" s="13"/>
      <c r="I532" s="13"/>
      <c r="J532" s="13"/>
      <c r="K532" s="13"/>
      <c r="L532" s="13"/>
    </row>
    <row r="533" spans="5:12" x14ac:dyDescent="0.3">
      <c r="E533" s="14"/>
      <c r="F533" s="13"/>
      <c r="G533" s="13"/>
      <c r="H533" s="13"/>
      <c r="I533" s="13"/>
      <c r="J533" s="13"/>
      <c r="K533" s="13"/>
      <c r="L533" s="13"/>
    </row>
    <row r="534" spans="5:12" x14ac:dyDescent="0.3">
      <c r="E534" s="14"/>
      <c r="F534" s="13"/>
      <c r="G534" s="13"/>
      <c r="H534" s="13"/>
      <c r="I534" s="13"/>
      <c r="J534" s="13"/>
      <c r="K534" s="13"/>
      <c r="L534" s="13"/>
    </row>
    <row r="535" spans="5:12" x14ac:dyDescent="0.3">
      <c r="E535" s="14"/>
      <c r="F535" s="13"/>
      <c r="G535" s="13"/>
      <c r="H535" s="13"/>
      <c r="I535" s="13"/>
      <c r="J535" s="13"/>
      <c r="K535" s="13"/>
      <c r="L535" s="13"/>
    </row>
    <row r="536" spans="5:12" x14ac:dyDescent="0.3">
      <c r="E536" s="14"/>
      <c r="F536" s="13"/>
      <c r="G536" s="13"/>
      <c r="H536" s="13"/>
      <c r="I536" s="13"/>
      <c r="J536" s="13"/>
      <c r="K536" s="13"/>
      <c r="L536" s="13"/>
    </row>
    <row r="537" spans="5:12" x14ac:dyDescent="0.3">
      <c r="E537" s="14"/>
      <c r="F537" s="13"/>
      <c r="G537" s="13"/>
      <c r="H537" s="13"/>
      <c r="I537" s="13"/>
      <c r="J537" s="13"/>
      <c r="K537" s="13"/>
      <c r="L537" s="13"/>
    </row>
    <row r="538" spans="5:12" x14ac:dyDescent="0.3">
      <c r="E538" s="14"/>
      <c r="F538" s="13"/>
      <c r="G538" s="13"/>
      <c r="H538" s="13"/>
      <c r="I538" s="13"/>
      <c r="J538" s="13"/>
      <c r="K538" s="13"/>
      <c r="L538" s="13"/>
    </row>
    <row r="539" spans="5:12" x14ac:dyDescent="0.3">
      <c r="E539" s="14"/>
      <c r="F539" s="13"/>
      <c r="G539" s="13"/>
      <c r="H539" s="13"/>
      <c r="I539" s="13"/>
      <c r="J539" s="13"/>
      <c r="K539" s="13"/>
      <c r="L539" s="13"/>
    </row>
    <row r="540" spans="5:12" x14ac:dyDescent="0.3">
      <c r="E540" s="14"/>
      <c r="F540" s="13"/>
      <c r="G540" s="13"/>
      <c r="H540" s="13"/>
      <c r="I540" s="13"/>
      <c r="J540" s="13"/>
      <c r="K540" s="13"/>
      <c r="L540" s="13"/>
    </row>
    <row r="541" spans="5:12" x14ac:dyDescent="0.3">
      <c r="E541" s="14"/>
      <c r="F541" s="13"/>
      <c r="G541" s="13"/>
      <c r="H541" s="13"/>
      <c r="I541" s="13"/>
      <c r="J541" s="13"/>
      <c r="K541" s="13"/>
      <c r="L541" s="13"/>
    </row>
    <row r="542" spans="5:12" x14ac:dyDescent="0.3">
      <c r="E542" s="14"/>
      <c r="F542" s="13"/>
      <c r="G542" s="13"/>
      <c r="H542" s="13"/>
      <c r="I542" s="13"/>
      <c r="J542" s="13"/>
      <c r="K542" s="13"/>
      <c r="L542" s="13"/>
    </row>
    <row r="543" spans="5:12" x14ac:dyDescent="0.3">
      <c r="E543" s="14"/>
      <c r="F543" s="13"/>
      <c r="G543" s="13"/>
      <c r="H543" s="13"/>
      <c r="I543" s="13"/>
      <c r="J543" s="13"/>
      <c r="K543" s="13"/>
      <c r="L543" s="13"/>
    </row>
    <row r="544" spans="5:12" x14ac:dyDescent="0.3">
      <c r="E544" s="14"/>
      <c r="F544" s="13"/>
      <c r="G544" s="13"/>
      <c r="H544" s="13"/>
      <c r="I544" s="13"/>
      <c r="J544" s="13"/>
      <c r="K544" s="13"/>
      <c r="L544" s="13"/>
    </row>
    <row r="545" spans="5:12" x14ac:dyDescent="0.3">
      <c r="E545" s="14"/>
      <c r="F545" s="13"/>
      <c r="G545" s="13"/>
      <c r="H545" s="13"/>
      <c r="I545" s="13"/>
      <c r="J545" s="13"/>
      <c r="K545" s="13"/>
      <c r="L545" s="13"/>
    </row>
    <row r="546" spans="5:12" x14ac:dyDescent="0.3">
      <c r="E546" s="14"/>
      <c r="F546" s="13"/>
      <c r="G546" s="13"/>
      <c r="H546" s="13"/>
      <c r="I546" s="13"/>
      <c r="J546" s="13"/>
      <c r="K546" s="13"/>
      <c r="L546" s="13"/>
    </row>
    <row r="547" spans="5:12" x14ac:dyDescent="0.3">
      <c r="E547" s="14"/>
      <c r="F547" s="13"/>
      <c r="G547" s="13"/>
      <c r="H547" s="13"/>
      <c r="I547" s="13"/>
      <c r="J547" s="13"/>
      <c r="K547" s="13"/>
      <c r="L547" s="13"/>
    </row>
    <row r="548" spans="5:12" x14ac:dyDescent="0.3">
      <c r="E548" s="14"/>
      <c r="F548" s="13"/>
      <c r="G548" s="13"/>
      <c r="H548" s="13"/>
      <c r="I548" s="13"/>
      <c r="J548" s="13"/>
      <c r="K548" s="13"/>
      <c r="L548" s="13"/>
    </row>
    <row r="549" spans="5:12" x14ac:dyDescent="0.3">
      <c r="E549" s="14"/>
      <c r="F549" s="13"/>
      <c r="G549" s="13"/>
      <c r="H549" s="13"/>
      <c r="I549" s="13"/>
      <c r="J549" s="13"/>
      <c r="K549" s="13"/>
      <c r="L549" s="13"/>
    </row>
    <row r="550" spans="5:12" x14ac:dyDescent="0.3">
      <c r="E550" s="14"/>
      <c r="F550" s="13"/>
      <c r="G550" s="13"/>
      <c r="H550" s="13"/>
      <c r="I550" s="13"/>
      <c r="J550" s="13"/>
      <c r="K550" s="13"/>
      <c r="L550" s="13"/>
    </row>
    <row r="551" spans="5:12" x14ac:dyDescent="0.3">
      <c r="E551" s="14"/>
      <c r="F551" s="13"/>
      <c r="G551" s="13"/>
      <c r="H551" s="13"/>
      <c r="I551" s="13"/>
      <c r="J551" s="13"/>
      <c r="K551" s="13"/>
      <c r="L551" s="13"/>
    </row>
    <row r="552" spans="5:12" x14ac:dyDescent="0.3">
      <c r="E552" s="14"/>
      <c r="F552" s="13"/>
      <c r="G552" s="13"/>
      <c r="H552" s="13"/>
      <c r="I552" s="13"/>
      <c r="J552" s="13"/>
      <c r="K552" s="13"/>
      <c r="L552" s="13"/>
    </row>
    <row r="553" spans="5:12" x14ac:dyDescent="0.3">
      <c r="E553" s="14"/>
      <c r="F553" s="13"/>
      <c r="G553" s="13"/>
      <c r="H553" s="13"/>
      <c r="I553" s="13"/>
      <c r="J553" s="13"/>
      <c r="K553" s="13"/>
      <c r="L553" s="13"/>
    </row>
    <row r="554" spans="5:12" x14ac:dyDescent="0.3">
      <c r="E554" s="14"/>
      <c r="F554" s="13"/>
      <c r="G554" s="13"/>
      <c r="H554" s="13"/>
      <c r="I554" s="13"/>
      <c r="J554" s="13"/>
      <c r="K554" s="13"/>
      <c r="L554" s="13"/>
    </row>
    <row r="555" spans="5:12" x14ac:dyDescent="0.3">
      <c r="E555" s="14"/>
      <c r="F555" s="13"/>
      <c r="G555" s="13"/>
      <c r="H555" s="13"/>
      <c r="I555" s="13"/>
      <c r="J555" s="13"/>
      <c r="K555" s="13"/>
      <c r="L555" s="13"/>
    </row>
    <row r="556" spans="5:12" x14ac:dyDescent="0.3">
      <c r="E556" s="14"/>
      <c r="F556" s="13"/>
      <c r="G556" s="13"/>
      <c r="H556" s="13"/>
      <c r="I556" s="13"/>
      <c r="J556" s="13"/>
      <c r="K556" s="13"/>
      <c r="L556" s="13"/>
    </row>
    <row r="557" spans="5:12" x14ac:dyDescent="0.3">
      <c r="E557" s="14"/>
      <c r="F557" s="13"/>
      <c r="G557" s="13"/>
      <c r="H557" s="13"/>
      <c r="I557" s="13"/>
      <c r="J557" s="13"/>
      <c r="K557" s="13"/>
      <c r="L557" s="13"/>
    </row>
    <row r="558" spans="5:12" x14ac:dyDescent="0.3">
      <c r="E558" s="14"/>
      <c r="F558" s="13"/>
      <c r="G558" s="13"/>
      <c r="H558" s="13"/>
      <c r="I558" s="13"/>
      <c r="J558" s="13"/>
      <c r="K558" s="13"/>
      <c r="L558" s="13"/>
    </row>
    <row r="559" spans="5:12" x14ac:dyDescent="0.3">
      <c r="E559" s="14"/>
      <c r="F559" s="13"/>
      <c r="G559" s="13"/>
      <c r="H559" s="13"/>
      <c r="I559" s="13"/>
      <c r="J559" s="13"/>
      <c r="K559" s="13"/>
      <c r="L559" s="13"/>
    </row>
    <row r="560" spans="5:12" x14ac:dyDescent="0.3">
      <c r="E560" s="14"/>
      <c r="F560" s="13"/>
      <c r="G560" s="13"/>
      <c r="H560" s="13"/>
      <c r="I560" s="13"/>
      <c r="J560" s="13"/>
      <c r="K560" s="13"/>
      <c r="L560" s="13"/>
    </row>
    <row r="561" spans="5:12" x14ac:dyDescent="0.3">
      <c r="E561" s="14"/>
      <c r="F561" s="13"/>
      <c r="G561" s="13"/>
      <c r="H561" s="13"/>
      <c r="I561" s="13"/>
      <c r="J561" s="13"/>
      <c r="K561" s="13"/>
      <c r="L561" s="13"/>
    </row>
    <row r="562" spans="5:12" x14ac:dyDescent="0.3">
      <c r="E562" s="14"/>
      <c r="F562" s="13"/>
      <c r="G562" s="13"/>
      <c r="H562" s="13"/>
      <c r="I562" s="13"/>
      <c r="J562" s="13"/>
      <c r="K562" s="13"/>
      <c r="L562" s="13"/>
    </row>
    <row r="563" spans="5:12" x14ac:dyDescent="0.3">
      <c r="E563" s="14"/>
      <c r="F563" s="13"/>
      <c r="G563" s="13"/>
      <c r="H563" s="13"/>
      <c r="I563" s="13"/>
      <c r="J563" s="13"/>
      <c r="K563" s="13"/>
      <c r="L563" s="13"/>
    </row>
    <row r="564" spans="5:12" x14ac:dyDescent="0.3">
      <c r="E564" s="14"/>
      <c r="F564" s="13"/>
      <c r="G564" s="13"/>
      <c r="H564" s="13"/>
      <c r="I564" s="13"/>
      <c r="J564" s="13"/>
      <c r="K564" s="13"/>
      <c r="L564" s="13"/>
    </row>
    <row r="565" spans="5:12" x14ac:dyDescent="0.3">
      <c r="E565" s="14"/>
      <c r="F565" s="13"/>
      <c r="G565" s="13"/>
      <c r="H565" s="13"/>
      <c r="I565" s="13"/>
      <c r="J565" s="13"/>
      <c r="K565" s="13"/>
      <c r="L565" s="13"/>
    </row>
    <row r="566" spans="5:12" x14ac:dyDescent="0.3">
      <c r="E566" s="14"/>
      <c r="F566" s="13"/>
      <c r="G566" s="13"/>
      <c r="H566" s="13"/>
      <c r="I566" s="13"/>
      <c r="J566" s="13"/>
      <c r="K566" s="13"/>
      <c r="L566" s="13"/>
    </row>
    <row r="567" spans="5:12" x14ac:dyDescent="0.3">
      <c r="E567" s="14"/>
      <c r="F567" s="13"/>
      <c r="G567" s="13"/>
      <c r="H567" s="13"/>
      <c r="I567" s="13"/>
      <c r="J567" s="13"/>
      <c r="K567" s="13"/>
      <c r="L567" s="13"/>
    </row>
    <row r="568" spans="5:12" x14ac:dyDescent="0.3">
      <c r="E568" s="14"/>
      <c r="F568" s="13"/>
      <c r="G568" s="13"/>
      <c r="H568" s="13"/>
      <c r="I568" s="13"/>
      <c r="J568" s="13"/>
      <c r="K568" s="13"/>
      <c r="L568" s="13"/>
    </row>
    <row r="569" spans="5:12" x14ac:dyDescent="0.3">
      <c r="E569" s="14"/>
      <c r="F569" s="13"/>
      <c r="G569" s="13"/>
      <c r="H569" s="13"/>
      <c r="I569" s="13"/>
      <c r="J569" s="13"/>
      <c r="K569" s="13"/>
      <c r="L569" s="13"/>
    </row>
    <row r="570" spans="5:12" x14ac:dyDescent="0.3">
      <c r="E570" s="14"/>
      <c r="F570" s="13"/>
      <c r="G570" s="13"/>
      <c r="H570" s="13"/>
      <c r="I570" s="13"/>
      <c r="J570" s="13"/>
      <c r="K570" s="13"/>
      <c r="L570" s="13"/>
    </row>
    <row r="571" spans="5:12" x14ac:dyDescent="0.3">
      <c r="E571" s="14"/>
      <c r="F571" s="13"/>
      <c r="G571" s="13"/>
      <c r="H571" s="13"/>
      <c r="I571" s="13"/>
      <c r="J571" s="13"/>
      <c r="K571" s="13"/>
      <c r="L571" s="13"/>
    </row>
    <row r="572" spans="5:12" x14ac:dyDescent="0.3">
      <c r="E572" s="14"/>
      <c r="F572" s="13"/>
      <c r="G572" s="13"/>
      <c r="H572" s="13"/>
      <c r="I572" s="13"/>
      <c r="J572" s="13"/>
      <c r="K572" s="13"/>
      <c r="L572" s="13"/>
    </row>
    <row r="573" spans="5:12" x14ac:dyDescent="0.3">
      <c r="E573" s="14"/>
      <c r="F573" s="13"/>
      <c r="G573" s="13"/>
      <c r="H573" s="13"/>
      <c r="I573" s="13"/>
      <c r="J573" s="13"/>
      <c r="K573" s="13"/>
      <c r="L573" s="13"/>
    </row>
    <row r="574" spans="5:12" x14ac:dyDescent="0.3">
      <c r="E574" s="14"/>
      <c r="F574" s="13"/>
      <c r="G574" s="13"/>
      <c r="H574" s="13"/>
      <c r="I574" s="13"/>
      <c r="J574" s="13"/>
      <c r="K574" s="13"/>
      <c r="L574" s="13"/>
    </row>
    <row r="575" spans="5:12" x14ac:dyDescent="0.3">
      <c r="E575" s="14"/>
      <c r="F575" s="13"/>
      <c r="G575" s="13"/>
      <c r="H575" s="13"/>
      <c r="I575" s="13"/>
      <c r="J575" s="13"/>
      <c r="K575" s="13"/>
      <c r="L575" s="13"/>
    </row>
    <row r="576" spans="5:12" x14ac:dyDescent="0.3">
      <c r="E576" s="14"/>
      <c r="F576" s="13"/>
      <c r="G576" s="13"/>
      <c r="H576" s="13"/>
      <c r="I576" s="13"/>
      <c r="J576" s="13"/>
      <c r="K576" s="13"/>
      <c r="L576" s="13"/>
    </row>
    <row r="577" spans="5:12" x14ac:dyDescent="0.3">
      <c r="E577" s="14"/>
      <c r="F577" s="13"/>
      <c r="G577" s="13"/>
      <c r="H577" s="13"/>
      <c r="I577" s="13"/>
      <c r="J577" s="13"/>
      <c r="K577" s="13"/>
      <c r="L577" s="13"/>
    </row>
    <row r="578" spans="5:12" x14ac:dyDescent="0.3">
      <c r="E578" s="14"/>
      <c r="F578" s="13"/>
      <c r="G578" s="13"/>
      <c r="H578" s="13"/>
      <c r="I578" s="13"/>
      <c r="J578" s="13"/>
      <c r="K578" s="13"/>
      <c r="L578" s="13"/>
    </row>
    <row r="579" spans="5:12" x14ac:dyDescent="0.3">
      <c r="E579" s="14"/>
      <c r="F579" s="13"/>
      <c r="G579" s="13"/>
      <c r="H579" s="13"/>
      <c r="I579" s="13"/>
      <c r="J579" s="13"/>
      <c r="K579" s="13"/>
      <c r="L579" s="13"/>
    </row>
    <row r="580" spans="5:12" x14ac:dyDescent="0.3">
      <c r="E580" s="14"/>
      <c r="F580" s="13"/>
      <c r="G580" s="13"/>
      <c r="H580" s="13"/>
      <c r="I580" s="13"/>
      <c r="J580" s="13"/>
      <c r="K580" s="13"/>
      <c r="L580" s="13"/>
    </row>
    <row r="581" spans="5:12" x14ac:dyDescent="0.3">
      <c r="E581" s="14"/>
      <c r="F581" s="13"/>
      <c r="G581" s="13"/>
      <c r="H581" s="13"/>
      <c r="I581" s="13"/>
      <c r="J581" s="13"/>
      <c r="K581" s="13"/>
      <c r="L581" s="13"/>
    </row>
    <row r="582" spans="5:12" x14ac:dyDescent="0.3">
      <c r="E582" s="14"/>
      <c r="F582" s="13"/>
      <c r="G582" s="13"/>
      <c r="H582" s="13"/>
      <c r="I582" s="13"/>
      <c r="J582" s="13"/>
      <c r="K582" s="13"/>
      <c r="L582" s="13"/>
    </row>
    <row r="583" spans="5:12" x14ac:dyDescent="0.3">
      <c r="E583" s="14"/>
      <c r="F583" s="13"/>
      <c r="G583" s="13"/>
      <c r="H583" s="13"/>
      <c r="I583" s="13"/>
      <c r="J583" s="13"/>
      <c r="K583" s="13"/>
      <c r="L583" s="13"/>
    </row>
    <row r="584" spans="5:12" x14ac:dyDescent="0.3">
      <c r="E584" s="14"/>
      <c r="F584" s="13"/>
      <c r="G584" s="13"/>
      <c r="H584" s="13"/>
      <c r="I584" s="13"/>
      <c r="J584" s="13"/>
      <c r="K584" s="13"/>
      <c r="L584" s="13"/>
    </row>
    <row r="585" spans="5:12" x14ac:dyDescent="0.3">
      <c r="E585" s="14"/>
      <c r="F585" s="13"/>
      <c r="G585" s="13"/>
      <c r="H585" s="13"/>
      <c r="I585" s="13"/>
      <c r="J585" s="13"/>
      <c r="K585" s="13"/>
      <c r="L585" s="13"/>
    </row>
    <row r="586" spans="5:12" x14ac:dyDescent="0.3">
      <c r="E586" s="14"/>
      <c r="F586" s="13"/>
      <c r="G586" s="13"/>
      <c r="H586" s="13"/>
      <c r="I586" s="13"/>
      <c r="J586" s="13"/>
      <c r="K586" s="13"/>
      <c r="L586" s="13"/>
    </row>
    <row r="587" spans="5:12" x14ac:dyDescent="0.3">
      <c r="E587" s="14"/>
      <c r="F587" s="13"/>
      <c r="G587" s="13"/>
      <c r="H587" s="13"/>
      <c r="I587" s="13"/>
      <c r="J587" s="13"/>
      <c r="K587" s="13"/>
      <c r="L587" s="13"/>
    </row>
    <row r="588" spans="5:12" x14ac:dyDescent="0.3">
      <c r="E588" s="14"/>
      <c r="F588" s="13"/>
      <c r="G588" s="13"/>
      <c r="H588" s="13"/>
      <c r="I588" s="13"/>
      <c r="J588" s="13"/>
      <c r="K588" s="13"/>
      <c r="L588" s="13"/>
    </row>
    <row r="589" spans="5:12" x14ac:dyDescent="0.3">
      <c r="E589" s="14"/>
      <c r="F589" s="13"/>
      <c r="G589" s="13"/>
      <c r="H589" s="13"/>
      <c r="I589" s="13"/>
      <c r="J589" s="13"/>
      <c r="K589" s="13"/>
      <c r="L589" s="13"/>
    </row>
    <row r="590" spans="5:12" x14ac:dyDescent="0.3">
      <c r="E590" s="14"/>
      <c r="F590" s="13"/>
      <c r="G590" s="13"/>
      <c r="H590" s="13"/>
      <c r="I590" s="13"/>
      <c r="J590" s="13"/>
      <c r="K590" s="13"/>
      <c r="L590" s="13"/>
    </row>
    <row r="591" spans="5:12" x14ac:dyDescent="0.3">
      <c r="E591" s="14"/>
      <c r="F591" s="13"/>
      <c r="G591" s="13"/>
      <c r="H591" s="13"/>
      <c r="I591" s="13"/>
      <c r="J591" s="13"/>
      <c r="K591" s="13"/>
      <c r="L591" s="13"/>
    </row>
    <row r="592" spans="5:12" x14ac:dyDescent="0.3">
      <c r="E592" s="14"/>
      <c r="F592" s="13"/>
      <c r="G592" s="13"/>
      <c r="H592" s="13"/>
      <c r="I592" s="13"/>
      <c r="J592" s="13"/>
      <c r="K592" s="13"/>
      <c r="L592" s="13"/>
    </row>
    <row r="593" spans="5:12" x14ac:dyDescent="0.3">
      <c r="E593" s="14"/>
      <c r="F593" s="13"/>
      <c r="G593" s="13"/>
      <c r="H593" s="13"/>
      <c r="I593" s="13"/>
      <c r="J593" s="13"/>
      <c r="K593" s="13"/>
      <c r="L593" s="13"/>
    </row>
    <row r="594" spans="5:12" x14ac:dyDescent="0.3">
      <c r="E594" s="14"/>
      <c r="F594" s="13"/>
      <c r="G594" s="13"/>
      <c r="H594" s="13"/>
      <c r="I594" s="13"/>
      <c r="J594" s="13"/>
      <c r="K594" s="13"/>
      <c r="L594" s="13"/>
    </row>
    <row r="595" spans="5:12" x14ac:dyDescent="0.3">
      <c r="E595" s="14"/>
      <c r="F595" s="13"/>
      <c r="G595" s="13"/>
      <c r="H595" s="13"/>
      <c r="I595" s="13"/>
      <c r="J595" s="13"/>
      <c r="K595" s="13"/>
      <c r="L595" s="13"/>
    </row>
    <row r="596" spans="5:12" x14ac:dyDescent="0.3">
      <c r="E596" s="14"/>
      <c r="F596" s="13"/>
      <c r="G596" s="13"/>
      <c r="H596" s="13"/>
      <c r="I596" s="13"/>
      <c r="J596" s="13"/>
      <c r="K596" s="13"/>
      <c r="L596" s="13"/>
    </row>
    <row r="597" spans="5:12" x14ac:dyDescent="0.3">
      <c r="E597" s="14"/>
      <c r="F597" s="13"/>
      <c r="G597" s="13"/>
      <c r="H597" s="13"/>
      <c r="I597" s="13"/>
      <c r="J597" s="13"/>
      <c r="K597" s="13"/>
      <c r="L597" s="13"/>
    </row>
    <row r="598" spans="5:12" x14ac:dyDescent="0.3">
      <c r="E598" s="14"/>
      <c r="F598" s="13"/>
      <c r="G598" s="13"/>
      <c r="H598" s="13"/>
      <c r="I598" s="13"/>
      <c r="J598" s="13"/>
      <c r="K598" s="13"/>
      <c r="L598" s="13"/>
    </row>
    <row r="599" spans="5:12" x14ac:dyDescent="0.3">
      <c r="E599" s="14"/>
      <c r="F599" s="13"/>
      <c r="G599" s="13"/>
      <c r="H599" s="13"/>
      <c r="I599" s="13"/>
      <c r="J599" s="13"/>
      <c r="K599" s="13"/>
      <c r="L599" s="13"/>
    </row>
    <row r="600" spans="5:12" x14ac:dyDescent="0.3">
      <c r="E600" s="14"/>
      <c r="F600" s="13"/>
      <c r="G600" s="13"/>
      <c r="H600" s="13"/>
      <c r="I600" s="13"/>
      <c r="J600" s="13"/>
      <c r="K600" s="13"/>
      <c r="L600" s="13"/>
    </row>
    <row r="601" spans="5:12" x14ac:dyDescent="0.3">
      <c r="E601" s="14"/>
      <c r="F601" s="13"/>
      <c r="G601" s="13"/>
      <c r="H601" s="13"/>
      <c r="I601" s="13"/>
      <c r="J601" s="13"/>
      <c r="K601" s="13"/>
      <c r="L601" s="13"/>
    </row>
    <row r="602" spans="5:12" x14ac:dyDescent="0.3">
      <c r="E602" s="14"/>
      <c r="F602" s="13"/>
      <c r="G602" s="13"/>
      <c r="H602" s="13"/>
      <c r="I602" s="13"/>
      <c r="J602" s="13"/>
      <c r="K602" s="13"/>
      <c r="L602" s="13"/>
    </row>
    <row r="603" spans="5:12" x14ac:dyDescent="0.3">
      <c r="E603" s="14"/>
      <c r="F603" s="13"/>
      <c r="G603" s="13"/>
      <c r="H603" s="13"/>
      <c r="I603" s="13"/>
      <c r="J603" s="13"/>
      <c r="K603" s="13"/>
      <c r="L603" s="13"/>
    </row>
    <row r="604" spans="5:12" x14ac:dyDescent="0.3">
      <c r="E604" s="14"/>
      <c r="F604" s="13"/>
      <c r="G604" s="13"/>
      <c r="H604" s="13"/>
      <c r="I604" s="13"/>
      <c r="J604" s="13"/>
      <c r="K604" s="13"/>
      <c r="L604" s="13"/>
    </row>
    <row r="605" spans="5:12" x14ac:dyDescent="0.3">
      <c r="E605" s="14"/>
      <c r="F605" s="13"/>
      <c r="G605" s="13"/>
      <c r="H605" s="13"/>
      <c r="I605" s="13"/>
      <c r="J605" s="13"/>
      <c r="K605" s="13"/>
      <c r="L605" s="13"/>
    </row>
    <row r="606" spans="5:12" x14ac:dyDescent="0.3">
      <c r="E606" s="14"/>
      <c r="F606" s="13"/>
      <c r="G606" s="13"/>
      <c r="H606" s="13"/>
      <c r="I606" s="13"/>
      <c r="J606" s="13"/>
      <c r="K606" s="13"/>
      <c r="L606" s="13"/>
    </row>
    <row r="607" spans="5:12" x14ac:dyDescent="0.3">
      <c r="E607" s="14"/>
      <c r="F607" s="13"/>
      <c r="G607" s="13"/>
      <c r="H607" s="13"/>
      <c r="I607" s="13"/>
      <c r="J607" s="13"/>
      <c r="K607" s="13"/>
      <c r="L607" s="13"/>
    </row>
    <row r="608" spans="5:12" x14ac:dyDescent="0.3">
      <c r="E608" s="14"/>
      <c r="F608" s="13"/>
      <c r="G608" s="13"/>
      <c r="H608" s="13"/>
      <c r="I608" s="13"/>
      <c r="J608" s="13"/>
      <c r="K608" s="13"/>
      <c r="L608" s="13"/>
    </row>
    <row r="609" spans="5:12" x14ac:dyDescent="0.3">
      <c r="E609" s="14"/>
      <c r="F609" s="13"/>
      <c r="G609" s="13"/>
      <c r="H609" s="13"/>
      <c r="I609" s="13"/>
      <c r="J609" s="13"/>
      <c r="K609" s="13"/>
      <c r="L609" s="13"/>
    </row>
    <row r="610" spans="5:12" x14ac:dyDescent="0.3">
      <c r="E610" s="14"/>
      <c r="F610" s="13"/>
      <c r="G610" s="13"/>
      <c r="H610" s="13"/>
      <c r="I610" s="13"/>
      <c r="J610" s="13"/>
      <c r="K610" s="13"/>
      <c r="L610" s="13"/>
    </row>
    <row r="611" spans="5:12" x14ac:dyDescent="0.3">
      <c r="E611" s="14"/>
      <c r="F611" s="13"/>
      <c r="G611" s="13"/>
      <c r="H611" s="13"/>
      <c r="I611" s="13"/>
      <c r="J611" s="13"/>
      <c r="K611" s="13"/>
      <c r="L611" s="13"/>
    </row>
    <row r="612" spans="5:12" x14ac:dyDescent="0.3">
      <c r="E612" s="14"/>
      <c r="F612" s="13"/>
      <c r="G612" s="13"/>
      <c r="H612" s="13"/>
      <c r="I612" s="13"/>
      <c r="J612" s="13"/>
      <c r="K612" s="13"/>
      <c r="L612" s="13"/>
    </row>
    <row r="613" spans="5:12" x14ac:dyDescent="0.3">
      <c r="E613" s="14"/>
      <c r="F613" s="13"/>
      <c r="G613" s="13"/>
      <c r="H613" s="13"/>
      <c r="I613" s="13"/>
      <c r="J613" s="13"/>
      <c r="K613" s="13"/>
      <c r="L613" s="13"/>
    </row>
    <row r="614" spans="5:12" x14ac:dyDescent="0.3">
      <c r="E614" s="14"/>
      <c r="F614" s="13"/>
      <c r="G614" s="13"/>
      <c r="H614" s="13"/>
      <c r="I614" s="13"/>
      <c r="J614" s="13"/>
      <c r="K614" s="13"/>
      <c r="L614" s="13"/>
    </row>
    <row r="615" spans="5:12" x14ac:dyDescent="0.3">
      <c r="E615" s="14"/>
      <c r="F615" s="13"/>
      <c r="G615" s="13"/>
      <c r="H615" s="13"/>
      <c r="I615" s="13"/>
      <c r="J615" s="13"/>
      <c r="K615" s="13"/>
      <c r="L615" s="13"/>
    </row>
    <row r="616" spans="5:12" x14ac:dyDescent="0.3">
      <c r="E616" s="14"/>
      <c r="F616" s="13"/>
      <c r="G616" s="13"/>
      <c r="H616" s="13"/>
      <c r="I616" s="13"/>
      <c r="J616" s="13"/>
      <c r="K616" s="13"/>
      <c r="L616" s="13"/>
    </row>
    <row r="617" spans="5:12" x14ac:dyDescent="0.3">
      <c r="E617" s="14"/>
      <c r="F617" s="13"/>
      <c r="G617" s="13"/>
      <c r="H617" s="13"/>
      <c r="I617" s="13"/>
      <c r="J617" s="13"/>
      <c r="K617" s="13"/>
      <c r="L617" s="13"/>
    </row>
    <row r="618" spans="5:12" x14ac:dyDescent="0.3">
      <c r="E618" s="14"/>
      <c r="F618" s="13"/>
      <c r="G618" s="13"/>
      <c r="H618" s="13"/>
      <c r="I618" s="13"/>
      <c r="J618" s="13"/>
      <c r="K618" s="13"/>
      <c r="L618" s="13"/>
    </row>
    <row r="619" spans="5:12" x14ac:dyDescent="0.3">
      <c r="E619" s="14"/>
      <c r="F619" s="13"/>
      <c r="G619" s="13"/>
      <c r="H619" s="13"/>
      <c r="I619" s="13"/>
      <c r="J619" s="13"/>
      <c r="K619" s="13"/>
      <c r="L619" s="13"/>
    </row>
    <row r="620" spans="5:12" x14ac:dyDescent="0.3">
      <c r="E620" s="14"/>
      <c r="F620" s="13"/>
      <c r="G620" s="13"/>
      <c r="H620" s="13"/>
      <c r="I620" s="13"/>
      <c r="J620" s="13"/>
      <c r="K620" s="13"/>
      <c r="L620" s="13"/>
    </row>
    <row r="621" spans="5:12" x14ac:dyDescent="0.3">
      <c r="E621" s="14"/>
      <c r="F621" s="13"/>
      <c r="G621" s="13"/>
      <c r="H621" s="13"/>
      <c r="I621" s="13"/>
      <c r="J621" s="13"/>
      <c r="K621" s="13"/>
      <c r="L621" s="13"/>
    </row>
    <row r="622" spans="5:12" x14ac:dyDescent="0.3">
      <c r="E622" s="14"/>
      <c r="F622" s="13"/>
      <c r="G622" s="13"/>
      <c r="H622" s="13"/>
      <c r="I622" s="13"/>
      <c r="J622" s="13"/>
      <c r="K622" s="13"/>
      <c r="L622" s="13"/>
    </row>
    <row r="623" spans="5:12" x14ac:dyDescent="0.3">
      <c r="E623" s="14"/>
      <c r="F623" s="13"/>
      <c r="G623" s="13"/>
      <c r="H623" s="13"/>
      <c r="I623" s="13"/>
      <c r="J623" s="13"/>
      <c r="K623" s="13"/>
      <c r="L623" s="13"/>
    </row>
    <row r="624" spans="5:12" x14ac:dyDescent="0.3">
      <c r="E624" s="14"/>
      <c r="F624" s="13"/>
      <c r="G624" s="13"/>
      <c r="H624" s="13"/>
      <c r="I624" s="13"/>
      <c r="J624" s="13"/>
      <c r="K624" s="13"/>
      <c r="L624" s="13"/>
    </row>
    <row r="625" spans="5:12" x14ac:dyDescent="0.3">
      <c r="E625" s="14"/>
      <c r="F625" s="13"/>
      <c r="G625" s="13"/>
      <c r="H625" s="13"/>
      <c r="I625" s="13"/>
      <c r="J625" s="13"/>
      <c r="K625" s="13"/>
      <c r="L625" s="13"/>
    </row>
    <row r="626" spans="5:12" x14ac:dyDescent="0.3">
      <c r="E626" s="14"/>
      <c r="F626" s="13"/>
      <c r="G626" s="13"/>
      <c r="H626" s="13"/>
      <c r="I626" s="13"/>
      <c r="J626" s="13"/>
      <c r="K626" s="13"/>
      <c r="L626" s="13"/>
    </row>
    <row r="627" spans="5:12" x14ac:dyDescent="0.3">
      <c r="E627" s="14"/>
      <c r="F627" s="13"/>
      <c r="G627" s="13"/>
      <c r="H627" s="13"/>
      <c r="I627" s="13"/>
      <c r="J627" s="13"/>
      <c r="K627" s="13"/>
      <c r="L627" s="13"/>
    </row>
    <row r="628" spans="5:12" x14ac:dyDescent="0.3">
      <c r="E628" s="14"/>
      <c r="F628" s="13"/>
      <c r="G628" s="13"/>
      <c r="H628" s="13"/>
      <c r="I628" s="13"/>
      <c r="J628" s="13"/>
      <c r="K628" s="13"/>
      <c r="L628" s="13"/>
    </row>
    <row r="629" spans="5:12" x14ac:dyDescent="0.3">
      <c r="E629" s="14"/>
      <c r="F629" s="13"/>
      <c r="G629" s="13"/>
      <c r="H629" s="13"/>
      <c r="I629" s="13"/>
      <c r="J629" s="13"/>
      <c r="K629" s="13"/>
      <c r="L629" s="13"/>
    </row>
    <row r="630" spans="5:12" x14ac:dyDescent="0.3">
      <c r="E630" s="14"/>
      <c r="F630" s="13"/>
      <c r="G630" s="13"/>
      <c r="H630" s="13"/>
      <c r="I630" s="13"/>
      <c r="J630" s="13"/>
      <c r="K630" s="13"/>
      <c r="L630" s="13"/>
    </row>
    <row r="631" spans="5:12" x14ac:dyDescent="0.3">
      <c r="E631" s="14"/>
      <c r="F631" s="13"/>
      <c r="G631" s="13"/>
      <c r="H631" s="13"/>
      <c r="I631" s="13"/>
      <c r="J631" s="13"/>
      <c r="K631" s="13"/>
      <c r="L631" s="13"/>
    </row>
    <row r="632" spans="5:12" x14ac:dyDescent="0.3">
      <c r="E632" s="14"/>
      <c r="F632" s="13"/>
      <c r="G632" s="13"/>
      <c r="H632" s="13"/>
      <c r="I632" s="13"/>
      <c r="J632" s="13"/>
      <c r="K632" s="13"/>
      <c r="L632" s="13"/>
    </row>
    <row r="634" spans="5:12" x14ac:dyDescent="0.3">
      <c r="E634" s="14"/>
      <c r="F634" s="13"/>
      <c r="G634" s="13"/>
      <c r="H634" s="13"/>
      <c r="I634" s="13"/>
      <c r="J634" s="13"/>
      <c r="K634" s="13"/>
      <c r="L634" s="13"/>
    </row>
    <row r="635" spans="5:12" x14ac:dyDescent="0.3">
      <c r="E635" s="14"/>
      <c r="F635" s="13"/>
      <c r="G635" s="13"/>
      <c r="H635" s="13"/>
      <c r="I635" s="13"/>
      <c r="J635" s="13"/>
      <c r="K635" s="13"/>
      <c r="L635" s="13"/>
    </row>
    <row r="636" spans="5:12" x14ac:dyDescent="0.3">
      <c r="E636" s="14"/>
      <c r="F636" s="13"/>
      <c r="G636" s="13"/>
      <c r="H636" s="13"/>
      <c r="I636" s="13"/>
      <c r="J636" s="13"/>
      <c r="K636" s="13"/>
      <c r="L636" s="13"/>
    </row>
    <row r="637" spans="5:12" x14ac:dyDescent="0.3">
      <c r="E637" s="14"/>
      <c r="F637" s="13"/>
      <c r="G637" s="13"/>
      <c r="H637" s="13"/>
      <c r="I637" s="13"/>
      <c r="J637" s="13"/>
      <c r="K637" s="13"/>
      <c r="L637" s="13"/>
    </row>
    <row r="638" spans="5:12" x14ac:dyDescent="0.3">
      <c r="E638" s="14"/>
      <c r="F638" s="13"/>
      <c r="G638" s="13"/>
      <c r="H638" s="13"/>
      <c r="I638" s="13"/>
      <c r="J638" s="13"/>
      <c r="K638" s="13"/>
      <c r="L638" s="13"/>
    </row>
    <row r="639" spans="5:12" x14ac:dyDescent="0.3">
      <c r="E639" s="14"/>
      <c r="F639" s="13"/>
      <c r="G639" s="13"/>
      <c r="H639" s="13"/>
      <c r="I639" s="13"/>
      <c r="J639" s="13"/>
      <c r="K639" s="13"/>
      <c r="L639" s="13"/>
    </row>
    <row r="640" spans="5:12" x14ac:dyDescent="0.3">
      <c r="E640" s="14"/>
      <c r="F640" s="13"/>
      <c r="G640" s="13"/>
      <c r="H640" s="13"/>
      <c r="I640" s="13"/>
      <c r="J640" s="13"/>
      <c r="K640" s="13"/>
      <c r="L640" s="13"/>
    </row>
    <row r="641" spans="5:12" x14ac:dyDescent="0.3">
      <c r="E641" s="14"/>
      <c r="F641" s="13"/>
      <c r="G641" s="13"/>
      <c r="H641" s="13"/>
      <c r="I641" s="13"/>
      <c r="J641" s="13"/>
      <c r="K641" s="13"/>
      <c r="L641" s="13"/>
    </row>
    <row r="642" spans="5:12" x14ac:dyDescent="0.3">
      <c r="E642" s="14"/>
      <c r="F642" s="13"/>
      <c r="G642" s="13"/>
      <c r="H642" s="13"/>
      <c r="I642" s="13"/>
      <c r="J642" s="13"/>
      <c r="K642" s="13"/>
      <c r="L642" s="13"/>
    </row>
    <row r="643" spans="5:12" x14ac:dyDescent="0.3">
      <c r="E643" s="14"/>
      <c r="F643" s="13"/>
      <c r="G643" s="13"/>
      <c r="H643" s="13"/>
      <c r="I643" s="13"/>
      <c r="J643" s="13"/>
      <c r="K643" s="13"/>
      <c r="L643" s="13"/>
    </row>
    <row r="644" spans="5:12" x14ac:dyDescent="0.3">
      <c r="E644" s="14"/>
      <c r="F644" s="13"/>
      <c r="G644" s="13"/>
      <c r="H644" s="13"/>
      <c r="I644" s="13"/>
      <c r="J644" s="13"/>
      <c r="K644" s="13"/>
      <c r="L644" s="13"/>
    </row>
    <row r="645" spans="5:12" x14ac:dyDescent="0.3">
      <c r="E645" s="14"/>
      <c r="F645" s="13"/>
      <c r="G645" s="13"/>
      <c r="H645" s="13"/>
      <c r="I645" s="13"/>
      <c r="J645" s="13"/>
      <c r="K645" s="13"/>
      <c r="L645" s="13"/>
    </row>
    <row r="646" spans="5:12" x14ac:dyDescent="0.3">
      <c r="E646" s="14"/>
      <c r="F646" s="13"/>
      <c r="G646" s="13"/>
      <c r="H646" s="13"/>
      <c r="I646" s="13"/>
      <c r="J646" s="13"/>
      <c r="K646" s="13"/>
      <c r="L646" s="13"/>
    </row>
    <row r="647" spans="5:12" x14ac:dyDescent="0.3">
      <c r="E647" s="14"/>
      <c r="F647" s="13"/>
      <c r="G647" s="13"/>
      <c r="H647" s="13"/>
      <c r="I647" s="13"/>
      <c r="J647" s="13"/>
      <c r="K647" s="13"/>
      <c r="L647" s="13"/>
    </row>
    <row r="648" spans="5:12" x14ac:dyDescent="0.3">
      <c r="E648" s="14"/>
      <c r="F648" s="13"/>
      <c r="G648" s="13"/>
      <c r="H648" s="13"/>
      <c r="I648" s="13"/>
      <c r="J648" s="13"/>
      <c r="K648" s="13"/>
      <c r="L648" s="13"/>
    </row>
    <row r="649" spans="5:12" x14ac:dyDescent="0.3">
      <c r="E649" s="14"/>
      <c r="F649" s="13"/>
      <c r="G649" s="13"/>
      <c r="H649" s="13"/>
      <c r="I649" s="13"/>
      <c r="J649" s="13"/>
      <c r="K649" s="13"/>
      <c r="L649" s="13"/>
    </row>
    <row r="650" spans="5:12" x14ac:dyDescent="0.3">
      <c r="E650" s="14"/>
      <c r="F650" s="13"/>
      <c r="G650" s="13"/>
      <c r="H650" s="13"/>
      <c r="I650" s="13"/>
      <c r="J650" s="13"/>
      <c r="K650" s="13"/>
      <c r="L650" s="13"/>
    </row>
    <row r="651" spans="5:12" x14ac:dyDescent="0.3">
      <c r="E651" s="14"/>
      <c r="F651" s="13"/>
      <c r="G651" s="13"/>
      <c r="H651" s="13"/>
      <c r="I651" s="13"/>
      <c r="J651" s="13"/>
      <c r="K651" s="13"/>
      <c r="L651" s="13"/>
    </row>
    <row r="652" spans="5:12" x14ac:dyDescent="0.3">
      <c r="E652" s="14"/>
      <c r="F652" s="13"/>
      <c r="G652" s="13"/>
      <c r="H652" s="13"/>
      <c r="I652" s="13"/>
      <c r="J652" s="13"/>
      <c r="K652" s="13"/>
      <c r="L652" s="13"/>
    </row>
    <row r="653" spans="5:12" x14ac:dyDescent="0.3">
      <c r="E653" s="14"/>
      <c r="F653" s="13"/>
      <c r="G653" s="13"/>
      <c r="H653" s="13"/>
      <c r="I653" s="13"/>
      <c r="J653" s="13"/>
      <c r="K653" s="13"/>
      <c r="L653" s="13"/>
    </row>
    <row r="654" spans="5:12" x14ac:dyDescent="0.3">
      <c r="E654" s="14"/>
      <c r="F654" s="13"/>
      <c r="G654" s="13"/>
      <c r="H654" s="13"/>
      <c r="I654" s="13"/>
      <c r="J654" s="13"/>
      <c r="K654" s="13"/>
      <c r="L654" s="13"/>
    </row>
    <row r="655" spans="5:12" x14ac:dyDescent="0.3">
      <c r="E655" s="14"/>
      <c r="F655" s="13"/>
      <c r="G655" s="13"/>
      <c r="H655" s="13"/>
      <c r="I655" s="13"/>
      <c r="J655" s="13"/>
      <c r="K655" s="13"/>
      <c r="L655" s="13"/>
    </row>
    <row r="656" spans="5:12" x14ac:dyDescent="0.3">
      <c r="E656" s="14"/>
      <c r="F656" s="13"/>
      <c r="G656" s="13"/>
      <c r="H656" s="13"/>
      <c r="I656" s="13"/>
      <c r="J656" s="13"/>
      <c r="K656" s="13"/>
      <c r="L656" s="13"/>
    </row>
  </sheetData>
  <autoFilter ref="B13:T248" xr:uid="{9B707745-55C7-4DBA-BD77-BB12B06FA0E1}">
    <sortState ref="B14:T248">
      <sortCondition ref="B13:B248"/>
    </sortState>
  </autoFilter>
  <sortState ref="C14:P248">
    <sortCondition ref="P14:P248"/>
  </sortState>
  <mergeCells count="8">
    <mergeCell ref="Q11:T11"/>
    <mergeCell ref="Q12:T12"/>
    <mergeCell ref="M11:P11"/>
    <mergeCell ref="M12:P12"/>
    <mergeCell ref="E11:F11"/>
    <mergeCell ref="I11:K11"/>
    <mergeCell ref="E12:F12"/>
    <mergeCell ref="I12:K12"/>
  </mergeCells>
  <conditionalFormatting sqref="H14:H248">
    <cfRule type="dataBar" priority="5">
      <dataBar>
        <cfvo type="min"/>
        <cfvo type="max"/>
        <color rgb="FF008AEF"/>
      </dataBar>
      <extLst>
        <ext xmlns:x14="http://schemas.microsoft.com/office/spreadsheetml/2009/9/main" uri="{B025F937-C7B1-47D3-B67F-A62EFF666E3E}">
          <x14:id>{FFC9F465-62A8-4CB1-833C-34201D8CF602}</x14:id>
        </ext>
      </extLst>
    </cfRule>
  </conditionalFormatting>
  <conditionalFormatting sqref="F14:F248">
    <cfRule type="dataBar" priority="4">
      <dataBar>
        <cfvo type="min"/>
        <cfvo type="max"/>
        <color rgb="FFFF555A"/>
      </dataBar>
      <extLst>
        <ext xmlns:x14="http://schemas.microsoft.com/office/spreadsheetml/2009/9/main" uri="{B025F937-C7B1-47D3-B67F-A62EFF666E3E}">
          <x14:id>{2AEDAE04-C8DC-4D33-8BA4-694B632AC719}</x14:id>
        </ext>
      </extLst>
    </cfRule>
  </conditionalFormatting>
  <conditionalFormatting sqref="T14:T248">
    <cfRule type="cellIs" dxfId="3" priority="2" operator="lessThan">
      <formula>0.01</formula>
    </cfRule>
    <cfRule type="dataBar" priority="3">
      <dataBar>
        <cfvo type="min"/>
        <cfvo type="max"/>
        <color rgb="FFFFB628"/>
      </dataBar>
      <extLst>
        <ext xmlns:x14="http://schemas.microsoft.com/office/spreadsheetml/2009/9/main" uri="{B025F937-C7B1-47D3-B67F-A62EFF666E3E}">
          <x14:id>{88369008-A245-4454-836D-4B7E35021AE6}</x14:id>
        </ext>
      </extLst>
    </cfRule>
  </conditionalFormatting>
  <conditionalFormatting sqref="K14:K248">
    <cfRule type="dataBar" priority="1">
      <dataBar>
        <cfvo type="min"/>
        <cfvo type="max"/>
        <color rgb="FF638EC6"/>
      </dataBar>
      <extLst>
        <ext xmlns:x14="http://schemas.microsoft.com/office/spreadsheetml/2009/9/main" uri="{B025F937-C7B1-47D3-B67F-A62EFF666E3E}">
          <x14:id>{88DB1319-929A-42A4-BEEB-319CF3CE1E1F}</x14:id>
        </ext>
      </extLst>
    </cfRule>
  </conditionalFormatting>
  <pageMargins left="0.70866141732283472" right="0.70866141732283472" top="0.74803149606299213" bottom="0.74803149606299213" header="0.31496062992125984" footer="0.31496062992125984"/>
  <pageSetup paperSize="9" scale="52" fitToHeight="0" orientation="landscape" r:id="rId1"/>
  <headerFooter>
    <oddFooter>&amp;L&amp;F&amp;C&amp;D&amp;R&amp;P</oddFooter>
  </headerFooter>
  <extLst>
    <ext xmlns:x14="http://schemas.microsoft.com/office/spreadsheetml/2009/9/main" uri="{78C0D931-6437-407d-A8EE-F0AAD7539E65}">
      <x14:conditionalFormattings>
        <x14:conditionalFormatting xmlns:xm="http://schemas.microsoft.com/office/excel/2006/main">
          <x14:cfRule type="dataBar" id="{FFC9F465-62A8-4CB1-833C-34201D8CF602}">
            <x14:dataBar minLength="0" maxLength="100" border="1" negativeBarBorderColorSameAsPositive="0">
              <x14:cfvo type="autoMin"/>
              <x14:cfvo type="autoMax"/>
              <x14:borderColor rgb="FF008AEF"/>
              <x14:negativeFillColor rgb="FFFF0000"/>
              <x14:negativeBorderColor rgb="FFFF0000"/>
              <x14:axisColor rgb="FF000000"/>
            </x14:dataBar>
          </x14:cfRule>
          <xm:sqref>H14:H248</xm:sqref>
        </x14:conditionalFormatting>
        <x14:conditionalFormatting xmlns:xm="http://schemas.microsoft.com/office/excel/2006/main">
          <x14:cfRule type="dataBar" id="{2AEDAE04-C8DC-4D33-8BA4-694B632AC719}">
            <x14:dataBar minLength="0" maxLength="100" border="1" negativeBarBorderColorSameAsPositive="0">
              <x14:cfvo type="autoMin"/>
              <x14:cfvo type="autoMax"/>
              <x14:borderColor rgb="FFFF555A"/>
              <x14:negativeFillColor rgb="FFFF0000"/>
              <x14:negativeBorderColor rgb="FFFF0000"/>
              <x14:axisColor rgb="FF000000"/>
            </x14:dataBar>
          </x14:cfRule>
          <xm:sqref>F14:F248</xm:sqref>
        </x14:conditionalFormatting>
        <x14:conditionalFormatting xmlns:xm="http://schemas.microsoft.com/office/excel/2006/main">
          <x14:cfRule type="dataBar" id="{88369008-A245-4454-836D-4B7E35021AE6}">
            <x14:dataBar minLength="0" maxLength="100" border="1" negativeBarBorderColorSameAsPositive="0">
              <x14:cfvo type="autoMin"/>
              <x14:cfvo type="autoMax"/>
              <x14:borderColor rgb="FFFFB628"/>
              <x14:negativeFillColor rgb="FFFF0000"/>
              <x14:negativeBorderColor rgb="FFFF0000"/>
              <x14:axisColor rgb="FF000000"/>
            </x14:dataBar>
          </x14:cfRule>
          <xm:sqref>T14:T248</xm:sqref>
        </x14:conditionalFormatting>
        <x14:conditionalFormatting xmlns:xm="http://schemas.microsoft.com/office/excel/2006/main">
          <x14:cfRule type="dataBar" id="{88DB1319-929A-42A4-BEEB-319CF3CE1E1F}">
            <x14:dataBar minLength="0" maxLength="100" border="1" negativeBarBorderColorSameAsPositive="0">
              <x14:cfvo type="autoMin"/>
              <x14:cfvo type="autoMax"/>
              <x14:borderColor rgb="FF638EC6"/>
              <x14:negativeFillColor rgb="FFFF0000"/>
              <x14:negativeBorderColor rgb="FFFF0000"/>
              <x14:axisColor rgb="FF000000"/>
            </x14:dataBar>
          </x14:cfRule>
          <xm:sqref>K14:K248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5E649-9883-4BE0-933F-E22217CFF3E9}">
  <sheetPr>
    <tabColor theme="8"/>
  </sheetPr>
  <dimension ref="B2:Q36"/>
  <sheetViews>
    <sheetView zoomScale="89" zoomScaleNormal="89" workbookViewId="0">
      <selection activeCell="G26" sqref="G26"/>
    </sheetView>
  </sheetViews>
  <sheetFormatPr defaultRowHeight="14.4" x14ac:dyDescent="0.3"/>
  <cols>
    <col min="2" max="2" width="31.44140625" bestFit="1" customWidth="1"/>
    <col min="3" max="3" width="23.5546875" bestFit="1" customWidth="1"/>
    <col min="4" max="4" width="12.88671875" customWidth="1"/>
    <col min="5" max="5" width="13.21875" customWidth="1"/>
    <col min="6" max="6" width="12.77734375" customWidth="1"/>
    <col min="7" max="7" width="12.6640625" customWidth="1"/>
  </cols>
  <sheetData>
    <row r="2" spans="2:2" s="31" customFormat="1" x14ac:dyDescent="0.3"/>
    <row r="3" spans="2:2" s="31" customFormat="1" x14ac:dyDescent="0.3"/>
    <row r="4" spans="2:2" s="31" customFormat="1" x14ac:dyDescent="0.3"/>
    <row r="5" spans="2:2" s="31" customFormat="1" x14ac:dyDescent="0.3"/>
    <row r="6" spans="2:2" s="31" customFormat="1" x14ac:dyDescent="0.3"/>
    <row r="7" spans="2:2" s="31" customFormat="1" x14ac:dyDescent="0.3"/>
    <row r="8" spans="2:2" s="31" customFormat="1" x14ac:dyDescent="0.3"/>
    <row r="9" spans="2:2" s="31" customFormat="1" x14ac:dyDescent="0.3"/>
    <row r="10" spans="2:2" s="31" customFormat="1" x14ac:dyDescent="0.3"/>
    <row r="11" spans="2:2" s="31" customFormat="1" x14ac:dyDescent="0.3"/>
    <row r="12" spans="2:2" s="31" customFormat="1" x14ac:dyDescent="0.3"/>
    <row r="13" spans="2:2" s="31" customFormat="1" x14ac:dyDescent="0.3"/>
    <row r="14" spans="2:2" s="31" customFormat="1" x14ac:dyDescent="0.3"/>
    <row r="15" spans="2:2" ht="18" x14ac:dyDescent="0.35">
      <c r="B15" s="84"/>
    </row>
    <row r="16" spans="2:2" s="31" customFormat="1" ht="18" x14ac:dyDescent="0.35">
      <c r="B16" s="84"/>
    </row>
    <row r="17" spans="2:17" s="31" customFormat="1" ht="18" x14ac:dyDescent="0.35">
      <c r="B17" s="84"/>
    </row>
    <row r="18" spans="2:17" s="31" customFormat="1" ht="18" x14ac:dyDescent="0.35">
      <c r="B18" s="84"/>
    </row>
    <row r="19" spans="2:17" s="31" customFormat="1" ht="18" x14ac:dyDescent="0.35">
      <c r="B19" s="84"/>
    </row>
    <row r="20" spans="2:17" ht="21" x14ac:dyDescent="0.4">
      <c r="B20" s="36" t="s">
        <v>303</v>
      </c>
    </row>
    <row r="21" spans="2:17" s="31" customFormat="1" x14ac:dyDescent="0.3"/>
    <row r="22" spans="2:17" ht="45.6" x14ac:dyDescent="0.3">
      <c r="B22" s="50" t="s">
        <v>275</v>
      </c>
      <c r="C22" s="51" t="s">
        <v>9</v>
      </c>
      <c r="D22" s="52" t="s">
        <v>2</v>
      </c>
      <c r="E22" s="53" t="s">
        <v>2</v>
      </c>
      <c r="F22" s="15" t="s">
        <v>254</v>
      </c>
      <c r="G22" s="54" t="s">
        <v>2</v>
      </c>
      <c r="H22" s="32" t="s">
        <v>254</v>
      </c>
      <c r="I22" s="55" t="s">
        <v>293</v>
      </c>
      <c r="J22" s="56" t="s">
        <v>294</v>
      </c>
      <c r="K22" s="56" t="s">
        <v>295</v>
      </c>
      <c r="L22" s="57"/>
      <c r="M22" s="32" t="s">
        <v>271</v>
      </c>
      <c r="N22" s="58" t="s">
        <v>296</v>
      </c>
      <c r="O22" s="59" t="s">
        <v>297</v>
      </c>
      <c r="P22" s="59" t="s">
        <v>298</v>
      </c>
      <c r="Q22" s="60" t="s">
        <v>299</v>
      </c>
    </row>
    <row r="23" spans="2:17" x14ac:dyDescent="0.3">
      <c r="B23" s="61">
        <v>69</v>
      </c>
      <c r="C23" s="31" t="s">
        <v>125</v>
      </c>
      <c r="D23" s="10">
        <v>1971</v>
      </c>
      <c r="E23" s="61">
        <v>748</v>
      </c>
      <c r="F23" s="11">
        <v>0.38</v>
      </c>
      <c r="G23" s="64">
        <v>230</v>
      </c>
      <c r="H23" s="11">
        <v>0.31</v>
      </c>
      <c r="I23" s="65">
        <v>298</v>
      </c>
      <c r="J23" s="66">
        <v>256</v>
      </c>
      <c r="K23" s="67">
        <v>0.54</v>
      </c>
      <c r="L23" s="13"/>
      <c r="M23" s="33">
        <v>37</v>
      </c>
      <c r="N23" s="61" t="s">
        <v>277</v>
      </c>
      <c r="O23" s="10">
        <v>74</v>
      </c>
      <c r="P23" s="10">
        <v>156</v>
      </c>
      <c r="Q23" s="70">
        <v>0.32173913043478258</v>
      </c>
    </row>
    <row r="25" spans="2:17" s="31" customFormat="1" x14ac:dyDescent="0.3"/>
    <row r="26" spans="2:17" s="31" customFormat="1" ht="18" x14ac:dyDescent="0.35">
      <c r="B26" s="84" t="s">
        <v>304</v>
      </c>
    </row>
    <row r="28" spans="2:17" x14ac:dyDescent="0.3">
      <c r="B28" s="85" t="str">
        <f>C23 &amp; " - Andel elever som inte klarade åk 6 (tot "&amp;D23&amp;" elever)"</f>
        <v>MALMÖ KOMMUN - Andel elever som inte klarade åk 6 (tot 1971 elever)</v>
      </c>
    </row>
    <row r="29" spans="2:17" x14ac:dyDescent="0.3">
      <c r="B29" s="86" t="s">
        <v>312</v>
      </c>
      <c r="C29" s="87">
        <f>E23</f>
        <v>748</v>
      </c>
    </row>
    <row r="30" spans="2:17" s="31" customFormat="1" x14ac:dyDescent="0.3">
      <c r="B30" s="94" t="s">
        <v>311</v>
      </c>
      <c r="C30" s="62">
        <f>I23+J23+O23+P23-E23</f>
        <v>36</v>
      </c>
    </row>
    <row r="31" spans="2:17" x14ac:dyDescent="0.3">
      <c r="B31" s="88" t="s">
        <v>313</v>
      </c>
      <c r="C31" s="74">
        <f>D23-E23</f>
        <v>1223</v>
      </c>
    </row>
    <row r="33" spans="2:10" s="31" customFormat="1" x14ac:dyDescent="0.3">
      <c r="B33" s="31" t="str">
        <f>C23&amp;" - Hur många fick särskilt stöd?"</f>
        <v>MALMÖ KOMMUN - Hur många fick särskilt stöd?</v>
      </c>
      <c r="C33" s="91" t="s">
        <v>309</v>
      </c>
      <c r="D33" s="91" t="s">
        <v>308</v>
      </c>
      <c r="E33" s="31" t="s">
        <v>306</v>
      </c>
      <c r="F33" s="31" t="s">
        <v>307</v>
      </c>
      <c r="G33" s="31" t="s">
        <v>317</v>
      </c>
      <c r="H33" s="31" t="s">
        <v>314</v>
      </c>
      <c r="I33" s="31" t="s">
        <v>315</v>
      </c>
      <c r="J33" s="31" t="s">
        <v>316</v>
      </c>
    </row>
    <row r="34" spans="2:10" x14ac:dyDescent="0.3">
      <c r="B34" s="86" t="s">
        <v>305</v>
      </c>
      <c r="C34" s="89">
        <f>E23</f>
        <v>748</v>
      </c>
      <c r="D34" s="89">
        <f>I23+J23+O23+P23-E23</f>
        <v>36</v>
      </c>
      <c r="E34" s="89"/>
      <c r="F34" s="89"/>
      <c r="G34" s="93"/>
      <c r="H34" s="93"/>
      <c r="I34" s="93"/>
      <c r="J34" s="87"/>
    </row>
    <row r="35" spans="2:10" x14ac:dyDescent="0.3">
      <c r="B35" s="94" t="s">
        <v>302</v>
      </c>
      <c r="C35" s="71"/>
      <c r="D35" s="71"/>
      <c r="E35" s="92">
        <f>G23</f>
        <v>230</v>
      </c>
      <c r="F35" s="92">
        <f>I23+J23</f>
        <v>554</v>
      </c>
      <c r="G35" s="95"/>
      <c r="H35" s="95"/>
      <c r="I35" s="95"/>
      <c r="J35" s="96"/>
    </row>
    <row r="36" spans="2:10" x14ac:dyDescent="0.3">
      <c r="B36" s="97" t="s">
        <v>310</v>
      </c>
      <c r="C36" s="90"/>
      <c r="D36" s="90"/>
      <c r="E36" s="90"/>
      <c r="F36" s="90"/>
      <c r="G36" s="90">
        <f>J23</f>
        <v>256</v>
      </c>
      <c r="H36" s="90">
        <f>O23</f>
        <v>74</v>
      </c>
      <c r="I36" s="90">
        <f>P23</f>
        <v>156</v>
      </c>
      <c r="J36" s="74">
        <f>I23</f>
        <v>298</v>
      </c>
    </row>
  </sheetData>
  <conditionalFormatting sqref="H23">
    <cfRule type="dataBar" priority="5">
      <dataBar>
        <cfvo type="min"/>
        <cfvo type="max"/>
        <color rgb="FF008AEF"/>
      </dataBar>
      <extLst>
        <ext xmlns:x14="http://schemas.microsoft.com/office/spreadsheetml/2009/9/main" uri="{B025F937-C7B1-47D3-B67F-A62EFF666E3E}">
          <x14:id>{3E487504-B4C9-4805-A74E-8DF968080960}</x14:id>
        </ext>
      </extLst>
    </cfRule>
  </conditionalFormatting>
  <conditionalFormatting sqref="F23">
    <cfRule type="dataBar" priority="4">
      <dataBar>
        <cfvo type="min"/>
        <cfvo type="max"/>
        <color rgb="FFFF555A"/>
      </dataBar>
      <extLst>
        <ext xmlns:x14="http://schemas.microsoft.com/office/spreadsheetml/2009/9/main" uri="{B025F937-C7B1-47D3-B67F-A62EFF666E3E}">
          <x14:id>{B4DC52E9-99D9-40CB-97E9-A640BCC110DD}</x14:id>
        </ext>
      </extLst>
    </cfRule>
  </conditionalFormatting>
  <conditionalFormatting sqref="K23">
    <cfRule type="dataBar" priority="3">
      <dataBar>
        <cfvo type="min"/>
        <cfvo type="max"/>
        <color rgb="FF638EC6"/>
      </dataBar>
      <extLst>
        <ext xmlns:x14="http://schemas.microsoft.com/office/spreadsheetml/2009/9/main" uri="{B025F937-C7B1-47D3-B67F-A62EFF666E3E}">
          <x14:id>{FA443C82-2D53-482F-9B87-A6A8B6438452}</x14:id>
        </ext>
      </extLst>
    </cfRule>
  </conditionalFormatting>
  <conditionalFormatting sqref="Q23">
    <cfRule type="cellIs" dxfId="2" priority="1" operator="lessThan">
      <formula>0.01</formula>
    </cfRule>
    <cfRule type="dataBar" priority="2">
      <dataBar>
        <cfvo type="min"/>
        <cfvo type="max"/>
        <color rgb="FFFFB628"/>
      </dataBar>
      <extLst>
        <ext xmlns:x14="http://schemas.microsoft.com/office/spreadsheetml/2009/9/main" uri="{B025F937-C7B1-47D3-B67F-A62EFF666E3E}">
          <x14:id>{9FE89716-BA20-434D-B88E-51705B249A51}</x14:id>
        </ext>
      </extLst>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3E487504-B4C9-4805-A74E-8DF968080960}">
            <x14:dataBar minLength="0" maxLength="100" border="1" negativeBarBorderColorSameAsPositive="0">
              <x14:cfvo type="autoMin"/>
              <x14:cfvo type="autoMax"/>
              <x14:borderColor rgb="FF008AEF"/>
              <x14:negativeFillColor rgb="FFFF0000"/>
              <x14:negativeBorderColor rgb="FFFF0000"/>
              <x14:axisColor rgb="FF000000"/>
            </x14:dataBar>
          </x14:cfRule>
          <xm:sqref>H23</xm:sqref>
        </x14:conditionalFormatting>
        <x14:conditionalFormatting xmlns:xm="http://schemas.microsoft.com/office/excel/2006/main">
          <x14:cfRule type="dataBar" id="{B4DC52E9-99D9-40CB-97E9-A640BCC110DD}">
            <x14:dataBar minLength="0" maxLength="100" border="1" negativeBarBorderColorSameAsPositive="0">
              <x14:cfvo type="autoMin"/>
              <x14:cfvo type="autoMax"/>
              <x14:borderColor rgb="FFFF555A"/>
              <x14:negativeFillColor rgb="FFFF0000"/>
              <x14:negativeBorderColor rgb="FFFF0000"/>
              <x14:axisColor rgb="FF000000"/>
            </x14:dataBar>
          </x14:cfRule>
          <xm:sqref>F23</xm:sqref>
        </x14:conditionalFormatting>
        <x14:conditionalFormatting xmlns:xm="http://schemas.microsoft.com/office/excel/2006/main">
          <x14:cfRule type="dataBar" id="{FA443C82-2D53-482F-9B87-A6A8B6438452}">
            <x14:dataBar minLength="0" maxLength="100" border="1" negativeBarBorderColorSameAsPositive="0">
              <x14:cfvo type="autoMin"/>
              <x14:cfvo type="autoMax"/>
              <x14:borderColor rgb="FF638EC6"/>
              <x14:negativeFillColor rgb="FFFF0000"/>
              <x14:negativeBorderColor rgb="FFFF0000"/>
              <x14:axisColor rgb="FF000000"/>
            </x14:dataBar>
          </x14:cfRule>
          <xm:sqref>K23</xm:sqref>
        </x14:conditionalFormatting>
        <x14:conditionalFormatting xmlns:xm="http://schemas.microsoft.com/office/excel/2006/main">
          <x14:cfRule type="dataBar" id="{9FE89716-BA20-434D-B88E-51705B249A51}">
            <x14:dataBar minLength="0" maxLength="100" border="1" negativeBarBorderColorSameAsPositive="0">
              <x14:cfvo type="autoMin"/>
              <x14:cfvo type="autoMax"/>
              <x14:borderColor rgb="FFFFB628"/>
              <x14:negativeFillColor rgb="FFFF0000"/>
              <x14:negativeBorderColor rgb="FFFF0000"/>
              <x14:axisColor rgb="FF000000"/>
            </x14:dataBar>
          </x14:cfRule>
          <xm:sqref>Q23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86AD5-5307-4305-AF47-04FFE16BD350}">
  <sheetPr>
    <tabColor theme="8"/>
  </sheetPr>
  <dimension ref="A2:T656"/>
  <sheetViews>
    <sheetView topLeftCell="A10" zoomScale="85" zoomScaleNormal="85" workbookViewId="0">
      <selection activeCell="D12" sqref="D12"/>
    </sheetView>
  </sheetViews>
  <sheetFormatPr defaultRowHeight="14.4" outlineLevelCol="1" x14ac:dyDescent="0.3"/>
  <cols>
    <col min="1" max="2" width="8.88671875" style="31"/>
    <col min="3" max="3" width="24.5546875" style="31" customWidth="1"/>
    <col min="4" max="4" width="21.109375" style="10" customWidth="1"/>
    <col min="5" max="5" width="12.44140625" style="10" customWidth="1"/>
    <col min="6" max="6" width="14.44140625" style="10" customWidth="1"/>
    <col min="7" max="7" width="18.88671875" style="10" customWidth="1"/>
    <col min="8" max="8" width="26.6640625" style="10" customWidth="1"/>
    <col min="9" max="9" width="11.6640625" style="10" bestFit="1" customWidth="1"/>
    <col min="10" max="10" width="15.21875" style="10" customWidth="1"/>
    <col min="11" max="11" width="16.44140625" style="10" bestFit="1" customWidth="1"/>
    <col min="12" max="12" width="3.6640625" style="10" customWidth="1"/>
    <col min="13" max="15" width="8.88671875" style="10" hidden="1" customWidth="1" outlineLevel="1"/>
    <col min="16" max="16" width="8.88671875" style="10" collapsed="1"/>
    <col min="17" max="17" width="15.6640625" style="31" customWidth="1"/>
    <col min="18" max="18" width="13.33203125" style="31" customWidth="1"/>
    <col min="19" max="19" width="12.88671875" style="31" customWidth="1"/>
    <col min="20" max="20" width="15.21875" style="31" customWidth="1"/>
    <col min="21" max="16384" width="8.88671875" style="31"/>
  </cols>
  <sheetData>
    <row r="2" spans="1:20" ht="21" x14ac:dyDescent="0.4">
      <c r="B2" s="36" t="s">
        <v>280</v>
      </c>
    </row>
    <row r="3" spans="1:20" ht="18" x14ac:dyDescent="0.35">
      <c r="B3" s="37" t="s">
        <v>281</v>
      </c>
    </row>
    <row r="4" spans="1:20" x14ac:dyDescent="0.3">
      <c r="B4" s="38" t="s">
        <v>282</v>
      </c>
    </row>
    <row r="5" spans="1:20" x14ac:dyDescent="0.3">
      <c r="B5" s="38" t="s">
        <v>283</v>
      </c>
    </row>
    <row r="7" spans="1:20" x14ac:dyDescent="0.3">
      <c r="B7" s="31" t="s">
        <v>286</v>
      </c>
    </row>
    <row r="8" spans="1:20" x14ac:dyDescent="0.3">
      <c r="B8" s="31" t="s">
        <v>288</v>
      </c>
    </row>
    <row r="11" spans="1:20" x14ac:dyDescent="0.3">
      <c r="B11" s="40" t="s">
        <v>291</v>
      </c>
      <c r="C11" s="41" t="s">
        <v>252</v>
      </c>
      <c r="D11" s="42" t="s">
        <v>1</v>
      </c>
      <c r="E11" s="110" t="s">
        <v>253</v>
      </c>
      <c r="F11" s="111"/>
      <c r="G11" s="43" t="s">
        <v>1</v>
      </c>
      <c r="H11" s="44" t="s">
        <v>255</v>
      </c>
      <c r="I11" s="112" t="s">
        <v>266</v>
      </c>
      <c r="J11" s="113"/>
      <c r="K11" s="113"/>
      <c r="L11" s="45"/>
      <c r="M11" s="104" t="s">
        <v>272</v>
      </c>
      <c r="N11" s="105"/>
      <c r="O11" s="105"/>
      <c r="P11" s="106"/>
      <c r="Q11" s="98" t="s">
        <v>278</v>
      </c>
      <c r="R11" s="99"/>
      <c r="S11" s="99"/>
      <c r="T11" s="100"/>
    </row>
    <row r="12" spans="1:20" x14ac:dyDescent="0.3">
      <c r="B12" s="46" t="s">
        <v>292</v>
      </c>
      <c r="C12" s="47"/>
      <c r="D12" s="42" t="s">
        <v>300</v>
      </c>
      <c r="E12" s="114" t="s">
        <v>287</v>
      </c>
      <c r="F12" s="115"/>
      <c r="G12" s="48" t="s">
        <v>257</v>
      </c>
      <c r="H12" s="34" t="s">
        <v>256</v>
      </c>
      <c r="I12" s="116" t="s">
        <v>274</v>
      </c>
      <c r="J12" s="117"/>
      <c r="K12" s="117"/>
      <c r="L12" s="49"/>
      <c r="M12" s="107" t="s">
        <v>273</v>
      </c>
      <c r="N12" s="108"/>
      <c r="O12" s="108"/>
      <c r="P12" s="109"/>
      <c r="Q12" s="101" t="s">
        <v>279</v>
      </c>
      <c r="R12" s="102"/>
      <c r="S12" s="102"/>
      <c r="T12" s="103"/>
    </row>
    <row r="13" spans="1:20" ht="26.4" x14ac:dyDescent="0.3">
      <c r="B13" s="50" t="s">
        <v>275</v>
      </c>
      <c r="C13" s="51" t="s">
        <v>9</v>
      </c>
      <c r="D13" s="52" t="s">
        <v>2</v>
      </c>
      <c r="E13" s="53" t="s">
        <v>2</v>
      </c>
      <c r="F13" s="15" t="s">
        <v>254</v>
      </c>
      <c r="G13" s="54" t="s">
        <v>2</v>
      </c>
      <c r="H13" s="32" t="s">
        <v>254</v>
      </c>
      <c r="I13" s="55" t="s">
        <v>293</v>
      </c>
      <c r="J13" s="56" t="s">
        <v>294</v>
      </c>
      <c r="K13" s="56" t="s">
        <v>295</v>
      </c>
      <c r="L13" s="57"/>
      <c r="M13" s="32" t="s">
        <v>268</v>
      </c>
      <c r="N13" s="32" t="s">
        <v>269</v>
      </c>
      <c r="O13" s="32" t="s">
        <v>270</v>
      </c>
      <c r="P13" s="32" t="s">
        <v>271</v>
      </c>
      <c r="Q13" s="58" t="s">
        <v>296</v>
      </c>
      <c r="R13" s="59" t="s">
        <v>297</v>
      </c>
      <c r="S13" s="59" t="s">
        <v>298</v>
      </c>
      <c r="T13" s="60" t="s">
        <v>299</v>
      </c>
    </row>
    <row r="14" spans="1:20" x14ac:dyDescent="0.3">
      <c r="A14" s="39" t="s">
        <v>284</v>
      </c>
      <c r="B14" s="61">
        <v>212</v>
      </c>
      <c r="C14" s="62" t="s">
        <v>174</v>
      </c>
      <c r="D14" s="10">
        <v>5109</v>
      </c>
      <c r="E14" s="61">
        <v>868</v>
      </c>
      <c r="F14" s="63">
        <v>0.17</v>
      </c>
      <c r="G14" s="64">
        <v>560</v>
      </c>
      <c r="H14" s="63">
        <v>0.65</v>
      </c>
      <c r="I14" s="65">
        <v>211</v>
      </c>
      <c r="J14" s="66">
        <v>329</v>
      </c>
      <c r="K14" s="67">
        <v>0.39</v>
      </c>
      <c r="L14" s="68"/>
      <c r="M14" s="10">
        <v>25</v>
      </c>
      <c r="N14" s="10">
        <v>49</v>
      </c>
      <c r="O14" s="10">
        <v>31</v>
      </c>
      <c r="P14" s="33">
        <f t="shared" ref="P14:P77" si="0">SUM(M14:O14)</f>
        <v>105</v>
      </c>
      <c r="Q14" s="61" t="s">
        <v>277</v>
      </c>
      <c r="R14" s="69">
        <v>267</v>
      </c>
      <c r="S14" s="69">
        <v>293</v>
      </c>
      <c r="T14" s="70">
        <v>0.47678571428571431</v>
      </c>
    </row>
    <row r="15" spans="1:20" x14ac:dyDescent="0.3">
      <c r="B15" s="61">
        <v>182</v>
      </c>
      <c r="C15" s="62" t="s">
        <v>80</v>
      </c>
      <c r="D15" s="10">
        <v>3004</v>
      </c>
      <c r="E15" s="61">
        <v>358</v>
      </c>
      <c r="F15" s="11">
        <v>0.12</v>
      </c>
      <c r="G15" s="64">
        <v>123</v>
      </c>
      <c r="H15" s="11">
        <v>0.34</v>
      </c>
      <c r="I15" s="65">
        <v>93</v>
      </c>
      <c r="J15" s="66">
        <v>204</v>
      </c>
      <c r="K15" s="67">
        <v>0.31</v>
      </c>
      <c r="L15" s="68"/>
      <c r="M15" s="10">
        <v>30</v>
      </c>
      <c r="N15" s="10">
        <v>20</v>
      </c>
      <c r="O15" s="10">
        <v>38</v>
      </c>
      <c r="P15" s="33">
        <f t="shared" si="0"/>
        <v>88</v>
      </c>
      <c r="Q15" s="61" t="s">
        <v>277</v>
      </c>
      <c r="R15" s="10">
        <v>74</v>
      </c>
      <c r="S15" s="10">
        <v>49</v>
      </c>
      <c r="T15" s="70">
        <v>0.60162601626016265</v>
      </c>
    </row>
    <row r="16" spans="1:20" x14ac:dyDescent="0.3">
      <c r="B16" s="61">
        <v>115</v>
      </c>
      <c r="C16" s="62" t="s">
        <v>54</v>
      </c>
      <c r="D16" s="10">
        <v>2915</v>
      </c>
      <c r="E16" s="61">
        <v>755</v>
      </c>
      <c r="F16" s="11">
        <v>0.26</v>
      </c>
      <c r="G16" s="64">
        <v>360</v>
      </c>
      <c r="H16" s="11">
        <v>0.48</v>
      </c>
      <c r="I16" s="65">
        <v>291</v>
      </c>
      <c r="J16" s="66">
        <v>206</v>
      </c>
      <c r="K16" s="67">
        <v>0.59</v>
      </c>
      <c r="L16" s="68"/>
      <c r="M16" s="10">
        <v>16</v>
      </c>
      <c r="N16" s="10">
        <v>32</v>
      </c>
      <c r="O16" s="10">
        <v>11</v>
      </c>
      <c r="P16" s="33">
        <f t="shared" si="0"/>
        <v>59</v>
      </c>
      <c r="Q16" s="61" t="s">
        <v>277</v>
      </c>
      <c r="R16" s="10">
        <v>104</v>
      </c>
      <c r="S16" s="10">
        <v>256</v>
      </c>
      <c r="T16" s="70">
        <v>0.28888888888888886</v>
      </c>
    </row>
    <row r="17" spans="2:20" x14ac:dyDescent="0.3">
      <c r="B17" s="61">
        <v>231</v>
      </c>
      <c r="C17" s="62" t="s">
        <v>104</v>
      </c>
      <c r="D17" s="10">
        <v>2173</v>
      </c>
      <c r="E17" s="61">
        <v>211</v>
      </c>
      <c r="F17" s="63">
        <v>0.1</v>
      </c>
      <c r="G17" s="64">
        <v>218</v>
      </c>
      <c r="H17" s="63">
        <v>1.03</v>
      </c>
      <c r="I17" s="65">
        <v>23</v>
      </c>
      <c r="J17" s="66">
        <v>94</v>
      </c>
      <c r="K17" s="67">
        <v>0.2</v>
      </c>
      <c r="L17" s="68"/>
      <c r="M17" s="10">
        <v>32</v>
      </c>
      <c r="N17" s="10">
        <v>69</v>
      </c>
      <c r="O17" s="10">
        <v>45</v>
      </c>
      <c r="P17" s="33">
        <f t="shared" si="0"/>
        <v>146</v>
      </c>
      <c r="Q17" s="61" t="s">
        <v>277</v>
      </c>
      <c r="R17" s="69">
        <v>132</v>
      </c>
      <c r="S17" s="69">
        <v>86</v>
      </c>
      <c r="T17" s="70">
        <v>0.60550458715596334</v>
      </c>
    </row>
    <row r="18" spans="2:20" x14ac:dyDescent="0.3">
      <c r="B18" s="61">
        <v>69</v>
      </c>
      <c r="C18" s="62" t="s">
        <v>125</v>
      </c>
      <c r="D18" s="10">
        <v>1971</v>
      </c>
      <c r="E18" s="61">
        <v>748</v>
      </c>
      <c r="F18" s="11">
        <v>0.38</v>
      </c>
      <c r="G18" s="64">
        <v>230</v>
      </c>
      <c r="H18" s="11">
        <v>0.31</v>
      </c>
      <c r="I18" s="65">
        <v>298</v>
      </c>
      <c r="J18" s="66">
        <v>256</v>
      </c>
      <c r="K18" s="67">
        <v>0.54</v>
      </c>
      <c r="L18" s="68"/>
      <c r="M18" s="10">
        <v>4</v>
      </c>
      <c r="N18" s="10">
        <v>17</v>
      </c>
      <c r="O18" s="10">
        <v>16</v>
      </c>
      <c r="P18" s="33">
        <f t="shared" si="0"/>
        <v>37</v>
      </c>
      <c r="Q18" s="61" t="s">
        <v>277</v>
      </c>
      <c r="R18" s="10">
        <v>74</v>
      </c>
      <c r="S18" s="10">
        <v>156</v>
      </c>
      <c r="T18" s="70">
        <v>0.32173913043478258</v>
      </c>
    </row>
    <row r="19" spans="2:20" x14ac:dyDescent="0.3">
      <c r="B19" s="61">
        <v>160</v>
      </c>
      <c r="C19" s="31" t="s">
        <v>214</v>
      </c>
      <c r="D19" s="10">
        <v>1353</v>
      </c>
      <c r="E19" s="61">
        <v>245</v>
      </c>
      <c r="F19" s="11">
        <v>0.18</v>
      </c>
      <c r="G19" s="64">
        <v>138</v>
      </c>
      <c r="H19" s="11">
        <v>0.56000000000000005</v>
      </c>
      <c r="I19" s="65">
        <v>83</v>
      </c>
      <c r="J19" s="66">
        <v>67</v>
      </c>
      <c r="K19" s="67">
        <v>0.55000000000000004</v>
      </c>
      <c r="L19" s="13"/>
      <c r="M19" s="10">
        <v>24</v>
      </c>
      <c r="N19" s="10">
        <v>40</v>
      </c>
      <c r="O19" s="10">
        <v>15</v>
      </c>
      <c r="P19" s="33">
        <f t="shared" si="0"/>
        <v>79</v>
      </c>
      <c r="Q19" s="61" t="s">
        <v>277</v>
      </c>
      <c r="R19" s="10">
        <v>49</v>
      </c>
      <c r="S19" s="10">
        <v>89</v>
      </c>
      <c r="T19" s="70">
        <v>0.35507246376811596</v>
      </c>
    </row>
    <row r="20" spans="2:20" x14ac:dyDescent="0.3">
      <c r="B20" s="61">
        <v>141</v>
      </c>
      <c r="C20" s="31" t="s">
        <v>153</v>
      </c>
      <c r="D20" s="10">
        <v>1215</v>
      </c>
      <c r="E20" s="61">
        <v>179</v>
      </c>
      <c r="F20" s="11">
        <v>0.15</v>
      </c>
      <c r="G20" s="64">
        <v>65</v>
      </c>
      <c r="H20" s="11">
        <v>0.36</v>
      </c>
      <c r="I20" s="65">
        <v>63</v>
      </c>
      <c r="J20" s="66">
        <v>76</v>
      </c>
      <c r="K20" s="67">
        <v>0.45</v>
      </c>
      <c r="L20" s="13"/>
      <c r="M20" s="10">
        <v>27</v>
      </c>
      <c r="N20" s="10">
        <v>21</v>
      </c>
      <c r="O20" s="10">
        <v>25</v>
      </c>
      <c r="P20" s="33">
        <f t="shared" si="0"/>
        <v>73</v>
      </c>
      <c r="Q20" s="61" t="s">
        <v>277</v>
      </c>
      <c r="R20" s="10">
        <v>35</v>
      </c>
      <c r="S20" s="10">
        <v>30</v>
      </c>
      <c r="T20" s="70">
        <v>0.53846153846153844</v>
      </c>
    </row>
    <row r="21" spans="2:20" x14ac:dyDescent="0.3">
      <c r="B21" s="61">
        <v>127</v>
      </c>
      <c r="C21" s="31" t="s">
        <v>83</v>
      </c>
      <c r="D21" s="10">
        <v>1091</v>
      </c>
      <c r="E21" s="61">
        <v>157</v>
      </c>
      <c r="F21" s="11">
        <v>0.14000000000000001</v>
      </c>
      <c r="G21" s="64">
        <v>76</v>
      </c>
      <c r="H21" s="11">
        <v>0.48</v>
      </c>
      <c r="I21" s="65">
        <v>65</v>
      </c>
      <c r="J21" s="66">
        <v>37</v>
      </c>
      <c r="K21" s="67">
        <v>0.64</v>
      </c>
      <c r="L21" s="13"/>
      <c r="M21" s="10">
        <v>28</v>
      </c>
      <c r="N21" s="10">
        <v>32</v>
      </c>
      <c r="O21" s="10">
        <v>6</v>
      </c>
      <c r="P21" s="33">
        <f t="shared" si="0"/>
        <v>66</v>
      </c>
      <c r="Q21" s="61" t="s">
        <v>277</v>
      </c>
      <c r="R21" s="10">
        <v>16</v>
      </c>
      <c r="S21" s="10">
        <v>60</v>
      </c>
      <c r="T21" s="70">
        <v>0.21052631578947367</v>
      </c>
    </row>
    <row r="22" spans="2:20" x14ac:dyDescent="0.3">
      <c r="B22" s="61">
        <v>175</v>
      </c>
      <c r="C22" s="71" t="s">
        <v>242</v>
      </c>
      <c r="D22" s="10">
        <v>1055</v>
      </c>
      <c r="E22" s="61">
        <v>228</v>
      </c>
      <c r="F22" s="11">
        <v>0.22</v>
      </c>
      <c r="G22" s="64">
        <v>141</v>
      </c>
      <c r="H22" s="11">
        <v>0.62</v>
      </c>
      <c r="I22" s="65">
        <v>66</v>
      </c>
      <c r="J22" s="66">
        <v>64</v>
      </c>
      <c r="K22" s="67">
        <v>0.51</v>
      </c>
      <c r="L22" s="67"/>
      <c r="M22" s="10">
        <v>20</v>
      </c>
      <c r="N22" s="10">
        <v>46</v>
      </c>
      <c r="O22" s="10">
        <v>19</v>
      </c>
      <c r="P22" s="33">
        <f t="shared" si="0"/>
        <v>85</v>
      </c>
      <c r="Q22" s="61" t="s">
        <v>277</v>
      </c>
      <c r="R22" s="10">
        <v>33</v>
      </c>
      <c r="S22" s="10">
        <v>108</v>
      </c>
      <c r="T22" s="70">
        <v>0.23404255319148937</v>
      </c>
    </row>
    <row r="23" spans="2:20" x14ac:dyDescent="0.3">
      <c r="B23" s="61">
        <v>216</v>
      </c>
      <c r="C23" s="71" t="s">
        <v>116</v>
      </c>
      <c r="D23" s="10">
        <v>1038</v>
      </c>
      <c r="E23" s="61">
        <v>226</v>
      </c>
      <c r="F23" s="11">
        <v>0.22</v>
      </c>
      <c r="G23" s="64">
        <v>193</v>
      </c>
      <c r="H23" s="11">
        <v>0.85</v>
      </c>
      <c r="I23" s="65">
        <v>36</v>
      </c>
      <c r="J23" s="66">
        <v>59</v>
      </c>
      <c r="K23" s="67">
        <v>0.38</v>
      </c>
      <c r="L23" s="67"/>
      <c r="M23" s="10">
        <v>20</v>
      </c>
      <c r="N23" s="10">
        <v>59</v>
      </c>
      <c r="O23" s="10">
        <v>32</v>
      </c>
      <c r="P23" s="33">
        <f t="shared" si="0"/>
        <v>111</v>
      </c>
      <c r="Q23" s="61" t="s">
        <v>277</v>
      </c>
      <c r="R23" s="10">
        <v>68</v>
      </c>
      <c r="S23" s="10">
        <v>125</v>
      </c>
      <c r="T23" s="70">
        <v>0.35233160621761656</v>
      </c>
    </row>
    <row r="24" spans="2:20" x14ac:dyDescent="0.3">
      <c r="B24" s="61">
        <v>206</v>
      </c>
      <c r="C24" s="31" t="s">
        <v>121</v>
      </c>
      <c r="D24" s="10">
        <v>938</v>
      </c>
      <c r="E24" s="61">
        <v>97</v>
      </c>
      <c r="F24" s="11">
        <v>0.1</v>
      </c>
      <c r="G24" s="64">
        <v>53</v>
      </c>
      <c r="H24" s="11">
        <v>0.55000000000000004</v>
      </c>
      <c r="I24" s="65">
        <v>24</v>
      </c>
      <c r="J24" s="66">
        <v>37</v>
      </c>
      <c r="K24" s="67">
        <v>0.39</v>
      </c>
      <c r="L24" s="13"/>
      <c r="M24" s="10">
        <v>32</v>
      </c>
      <c r="N24" s="10">
        <v>39</v>
      </c>
      <c r="O24" s="10">
        <v>31</v>
      </c>
      <c r="P24" s="33">
        <f t="shared" si="0"/>
        <v>102</v>
      </c>
      <c r="Q24" s="61" t="s">
        <v>277</v>
      </c>
      <c r="R24" s="10">
        <v>30</v>
      </c>
      <c r="S24" s="10">
        <v>23</v>
      </c>
      <c r="T24" s="70">
        <v>0.56603773584905659</v>
      </c>
    </row>
    <row r="25" spans="2:20" x14ac:dyDescent="0.3">
      <c r="B25" s="61">
        <v>230</v>
      </c>
      <c r="C25" s="71" t="s">
        <v>101</v>
      </c>
      <c r="D25" s="69">
        <v>923</v>
      </c>
      <c r="E25" s="61">
        <v>114</v>
      </c>
      <c r="F25" s="63">
        <v>0.12</v>
      </c>
      <c r="G25" s="64">
        <v>120</v>
      </c>
      <c r="H25" s="63">
        <v>1.05</v>
      </c>
      <c r="I25" s="65">
        <v>12</v>
      </c>
      <c r="J25" s="66">
        <v>33</v>
      </c>
      <c r="K25" s="67">
        <v>0.27</v>
      </c>
      <c r="L25" s="67"/>
      <c r="M25" s="69">
        <v>30</v>
      </c>
      <c r="N25" s="69">
        <v>70</v>
      </c>
      <c r="O25" s="69">
        <v>42</v>
      </c>
      <c r="P25" s="72">
        <f t="shared" si="0"/>
        <v>142</v>
      </c>
      <c r="Q25" s="61" t="s">
        <v>277</v>
      </c>
      <c r="R25" s="69">
        <v>48</v>
      </c>
      <c r="S25" s="69">
        <v>72</v>
      </c>
      <c r="T25" s="70">
        <v>0.4</v>
      </c>
    </row>
    <row r="26" spans="2:20" x14ac:dyDescent="0.3">
      <c r="B26" s="61">
        <v>135</v>
      </c>
      <c r="C26" s="31" t="s">
        <v>140</v>
      </c>
      <c r="D26" s="10">
        <v>918</v>
      </c>
      <c r="E26" s="61">
        <v>272</v>
      </c>
      <c r="F26" s="11">
        <v>0.3</v>
      </c>
      <c r="G26" s="64">
        <v>160</v>
      </c>
      <c r="H26" s="11">
        <v>0.59</v>
      </c>
      <c r="I26" s="65">
        <v>91</v>
      </c>
      <c r="J26" s="66">
        <v>73</v>
      </c>
      <c r="K26" s="67">
        <v>0.55000000000000004</v>
      </c>
      <c r="L26" s="13"/>
      <c r="M26" s="10">
        <v>12</v>
      </c>
      <c r="N26" s="10">
        <v>43</v>
      </c>
      <c r="O26" s="10">
        <v>15</v>
      </c>
      <c r="P26" s="33">
        <f t="shared" si="0"/>
        <v>70</v>
      </c>
      <c r="Q26" s="61" t="s">
        <v>277</v>
      </c>
      <c r="R26" s="10">
        <v>49</v>
      </c>
      <c r="S26" s="10">
        <v>111</v>
      </c>
      <c r="T26" s="70">
        <v>0.30625000000000002</v>
      </c>
    </row>
    <row r="27" spans="2:20" x14ac:dyDescent="0.3">
      <c r="B27" s="61">
        <v>179</v>
      </c>
      <c r="C27" s="31" t="s">
        <v>211</v>
      </c>
      <c r="D27" s="10">
        <v>880</v>
      </c>
      <c r="E27" s="61">
        <v>111</v>
      </c>
      <c r="F27" s="11">
        <v>0.13</v>
      </c>
      <c r="G27" s="64">
        <v>59</v>
      </c>
      <c r="H27" s="11">
        <v>0.53</v>
      </c>
      <c r="I27" s="65">
        <v>33</v>
      </c>
      <c r="J27" s="66">
        <v>34</v>
      </c>
      <c r="K27" s="67">
        <v>0.49</v>
      </c>
      <c r="L27" s="13"/>
      <c r="M27" s="10">
        <v>29</v>
      </c>
      <c r="N27" s="10">
        <v>37</v>
      </c>
      <c r="O27" s="10">
        <v>21</v>
      </c>
      <c r="P27" s="33">
        <f t="shared" si="0"/>
        <v>87</v>
      </c>
      <c r="Q27" s="61" t="s">
        <v>277</v>
      </c>
      <c r="R27" s="10">
        <v>33</v>
      </c>
      <c r="S27" s="10">
        <v>26</v>
      </c>
      <c r="T27" s="70">
        <v>0.55932203389830504</v>
      </c>
    </row>
    <row r="28" spans="2:20" x14ac:dyDescent="0.3">
      <c r="B28" s="61">
        <v>143</v>
      </c>
      <c r="C28" s="31" t="s">
        <v>68</v>
      </c>
      <c r="D28" s="10">
        <v>879</v>
      </c>
      <c r="E28" s="61">
        <v>167</v>
      </c>
      <c r="F28" s="11">
        <v>0.19</v>
      </c>
      <c r="G28" s="64">
        <v>69</v>
      </c>
      <c r="H28" s="11">
        <v>0.41</v>
      </c>
      <c r="I28" s="65">
        <v>48</v>
      </c>
      <c r="J28" s="66">
        <v>62</v>
      </c>
      <c r="K28" s="67">
        <v>0.44</v>
      </c>
      <c r="L28" s="13"/>
      <c r="M28" s="10">
        <v>23</v>
      </c>
      <c r="N28" s="10">
        <v>25</v>
      </c>
      <c r="O28" s="10">
        <v>26</v>
      </c>
      <c r="P28" s="33">
        <f t="shared" si="0"/>
        <v>74</v>
      </c>
      <c r="Q28" s="61" t="s">
        <v>277</v>
      </c>
      <c r="R28" s="10">
        <v>34</v>
      </c>
      <c r="S28" s="10">
        <v>35</v>
      </c>
      <c r="T28" s="70">
        <v>0.49275362318840582</v>
      </c>
    </row>
    <row r="29" spans="2:20" x14ac:dyDescent="0.3">
      <c r="B29" s="61">
        <v>209</v>
      </c>
      <c r="C29" s="31" t="s">
        <v>66</v>
      </c>
      <c r="D29" s="10">
        <v>873</v>
      </c>
      <c r="E29" s="61">
        <v>167</v>
      </c>
      <c r="F29" s="11">
        <v>0.19</v>
      </c>
      <c r="G29" s="64">
        <v>124</v>
      </c>
      <c r="H29" s="11">
        <v>0.74</v>
      </c>
      <c r="I29" s="65">
        <v>36</v>
      </c>
      <c r="J29" s="66">
        <v>47</v>
      </c>
      <c r="K29" s="67">
        <v>0.43</v>
      </c>
      <c r="L29" s="13"/>
      <c r="M29" s="10">
        <v>23</v>
      </c>
      <c r="N29" s="10">
        <v>54</v>
      </c>
      <c r="O29" s="10">
        <v>27</v>
      </c>
      <c r="P29" s="33">
        <f t="shared" si="0"/>
        <v>104</v>
      </c>
      <c r="Q29" s="61" t="s">
        <v>277</v>
      </c>
      <c r="R29" s="10">
        <v>44</v>
      </c>
      <c r="S29" s="10">
        <v>80</v>
      </c>
      <c r="T29" s="70">
        <v>0.35483870967741937</v>
      </c>
    </row>
    <row r="30" spans="2:20" x14ac:dyDescent="0.3">
      <c r="B30" s="61">
        <v>83</v>
      </c>
      <c r="C30" s="31" t="s">
        <v>24</v>
      </c>
      <c r="D30" s="10">
        <v>872</v>
      </c>
      <c r="E30" s="61">
        <v>161</v>
      </c>
      <c r="F30" s="11">
        <v>0.18</v>
      </c>
      <c r="G30" s="64">
        <v>38</v>
      </c>
      <c r="H30" s="11">
        <v>0.24</v>
      </c>
      <c r="I30" s="65">
        <v>82</v>
      </c>
      <c r="J30" s="66">
        <v>51</v>
      </c>
      <c r="K30" s="67">
        <v>0.62</v>
      </c>
      <c r="L30" s="13"/>
      <c r="M30" s="10">
        <v>24</v>
      </c>
      <c r="N30" s="10">
        <v>11</v>
      </c>
      <c r="O30" s="10">
        <v>8</v>
      </c>
      <c r="P30" s="33">
        <f t="shared" si="0"/>
        <v>43</v>
      </c>
      <c r="Q30" s="61" t="s">
        <v>277</v>
      </c>
      <c r="R30" s="10">
        <v>0</v>
      </c>
      <c r="S30" s="10">
        <v>38</v>
      </c>
      <c r="T30" s="70">
        <v>0</v>
      </c>
    </row>
    <row r="31" spans="2:20" x14ac:dyDescent="0.3">
      <c r="B31" s="61">
        <v>21</v>
      </c>
      <c r="C31" s="31" t="s">
        <v>34</v>
      </c>
      <c r="D31" s="10">
        <v>817</v>
      </c>
      <c r="E31" s="61">
        <v>204</v>
      </c>
      <c r="F31" s="11">
        <v>0.25</v>
      </c>
      <c r="G31" s="64">
        <v>17</v>
      </c>
      <c r="H31" s="11">
        <v>0.08</v>
      </c>
      <c r="I31" s="65">
        <v>116</v>
      </c>
      <c r="J31" s="66">
        <v>71</v>
      </c>
      <c r="K31" s="67">
        <v>0.62</v>
      </c>
      <c r="L31" s="13"/>
      <c r="M31" s="10">
        <v>17</v>
      </c>
      <c r="N31" s="10">
        <v>2</v>
      </c>
      <c r="O31" s="10">
        <v>8</v>
      </c>
      <c r="P31" s="33">
        <f t="shared" si="0"/>
        <v>27</v>
      </c>
      <c r="Q31" s="61" t="s">
        <v>277</v>
      </c>
      <c r="R31" s="10">
        <v>0</v>
      </c>
      <c r="S31" s="10">
        <v>17</v>
      </c>
      <c r="T31" s="70">
        <v>0</v>
      </c>
    </row>
    <row r="32" spans="2:20" x14ac:dyDescent="0.3">
      <c r="B32" s="61">
        <v>203</v>
      </c>
      <c r="C32" s="31" t="s">
        <v>96</v>
      </c>
      <c r="D32" s="10">
        <v>801</v>
      </c>
      <c r="E32" s="61">
        <v>207</v>
      </c>
      <c r="F32" s="11">
        <v>0.26</v>
      </c>
      <c r="G32" s="64">
        <v>193</v>
      </c>
      <c r="H32" s="11">
        <v>0.93</v>
      </c>
      <c r="I32" s="65">
        <v>36</v>
      </c>
      <c r="J32" s="66">
        <v>36</v>
      </c>
      <c r="K32" s="67">
        <v>0.5</v>
      </c>
      <c r="L32" s="13"/>
      <c r="M32" s="10">
        <v>16</v>
      </c>
      <c r="N32" s="10">
        <v>64</v>
      </c>
      <c r="O32" s="10">
        <v>20</v>
      </c>
      <c r="P32" s="33">
        <f t="shared" si="0"/>
        <v>100</v>
      </c>
      <c r="Q32" s="61" t="s">
        <v>277</v>
      </c>
      <c r="R32" s="10">
        <v>75</v>
      </c>
      <c r="S32" s="10">
        <v>118</v>
      </c>
      <c r="T32" s="70">
        <v>0.38860103626943004</v>
      </c>
    </row>
    <row r="33" spans="2:20" x14ac:dyDescent="0.3">
      <c r="B33" s="61">
        <v>78</v>
      </c>
      <c r="C33" s="31" t="s">
        <v>229</v>
      </c>
      <c r="D33" s="10">
        <v>797</v>
      </c>
      <c r="E33" s="61">
        <v>240</v>
      </c>
      <c r="F33" s="11">
        <v>0.3</v>
      </c>
      <c r="G33" s="64">
        <v>78</v>
      </c>
      <c r="H33" s="11">
        <v>0.33</v>
      </c>
      <c r="I33" s="65">
        <v>99</v>
      </c>
      <c r="J33" s="66">
        <v>63</v>
      </c>
      <c r="K33" s="67">
        <v>0.61</v>
      </c>
      <c r="L33" s="13"/>
      <c r="M33" s="10">
        <v>12</v>
      </c>
      <c r="N33" s="10">
        <v>19</v>
      </c>
      <c r="O33" s="10">
        <v>9</v>
      </c>
      <c r="P33" s="33">
        <f t="shared" si="0"/>
        <v>40</v>
      </c>
      <c r="Q33" s="61" t="s">
        <v>277</v>
      </c>
      <c r="R33" s="10">
        <v>19</v>
      </c>
      <c r="S33" s="10">
        <v>59</v>
      </c>
      <c r="T33" s="70">
        <v>0.24358974358974358</v>
      </c>
    </row>
    <row r="34" spans="2:20" x14ac:dyDescent="0.3">
      <c r="B34" s="61">
        <v>89</v>
      </c>
      <c r="C34" s="31" t="s">
        <v>188</v>
      </c>
      <c r="D34" s="10">
        <v>733</v>
      </c>
      <c r="E34" s="61">
        <v>268</v>
      </c>
      <c r="F34" s="11">
        <v>0.37</v>
      </c>
      <c r="G34" s="64">
        <v>78</v>
      </c>
      <c r="H34" s="11">
        <v>0.28999999999999998</v>
      </c>
      <c r="I34" s="65">
        <v>86</v>
      </c>
      <c r="J34" s="66">
        <v>104</v>
      </c>
      <c r="K34" s="67">
        <v>0.45</v>
      </c>
      <c r="L34" s="13"/>
      <c r="M34" s="10">
        <v>5</v>
      </c>
      <c r="N34" s="10">
        <v>15</v>
      </c>
      <c r="O34" s="10">
        <v>25</v>
      </c>
      <c r="P34" s="33">
        <f t="shared" si="0"/>
        <v>45</v>
      </c>
      <c r="Q34" s="61" t="s">
        <v>277</v>
      </c>
      <c r="R34" s="10">
        <v>21</v>
      </c>
      <c r="S34" s="10">
        <v>57</v>
      </c>
      <c r="T34" s="70">
        <v>0.26923076923076922</v>
      </c>
    </row>
    <row r="35" spans="2:20" x14ac:dyDescent="0.3">
      <c r="B35" s="61">
        <v>199</v>
      </c>
      <c r="C35" s="31" t="s">
        <v>60</v>
      </c>
      <c r="D35" s="10">
        <v>732</v>
      </c>
      <c r="E35" s="61">
        <v>166</v>
      </c>
      <c r="F35" s="11">
        <v>0.23</v>
      </c>
      <c r="G35" s="64">
        <v>120</v>
      </c>
      <c r="H35" s="11">
        <v>0.72</v>
      </c>
      <c r="I35" s="65">
        <v>32</v>
      </c>
      <c r="J35" s="66">
        <v>45</v>
      </c>
      <c r="K35" s="67">
        <v>0.42</v>
      </c>
      <c r="L35" s="13"/>
      <c r="M35" s="10">
        <v>19</v>
      </c>
      <c r="N35" s="10">
        <v>52</v>
      </c>
      <c r="O35" s="10">
        <v>28</v>
      </c>
      <c r="P35" s="33">
        <f t="shared" si="0"/>
        <v>99</v>
      </c>
      <c r="Q35" s="61" t="s">
        <v>277</v>
      </c>
      <c r="R35" s="10">
        <v>40</v>
      </c>
      <c r="S35" s="10">
        <v>80</v>
      </c>
      <c r="T35" s="70">
        <v>0.33333333333333331</v>
      </c>
    </row>
    <row r="36" spans="2:20" x14ac:dyDescent="0.3">
      <c r="B36" s="61">
        <v>99</v>
      </c>
      <c r="C36" s="31" t="s">
        <v>25</v>
      </c>
      <c r="D36" s="10">
        <v>716</v>
      </c>
      <c r="E36" s="61">
        <v>242</v>
      </c>
      <c r="F36" s="11">
        <v>0.34</v>
      </c>
      <c r="G36" s="64">
        <v>91</v>
      </c>
      <c r="H36" s="11">
        <v>0.38</v>
      </c>
      <c r="I36" s="65">
        <v>85</v>
      </c>
      <c r="J36" s="66">
        <v>81</v>
      </c>
      <c r="K36" s="67">
        <v>0.51</v>
      </c>
      <c r="L36" s="13"/>
      <c r="M36" s="10">
        <v>8</v>
      </c>
      <c r="N36" s="10">
        <v>23</v>
      </c>
      <c r="O36" s="10">
        <v>19</v>
      </c>
      <c r="P36" s="33">
        <f t="shared" si="0"/>
        <v>50</v>
      </c>
      <c r="Q36" s="61" t="s">
        <v>277</v>
      </c>
      <c r="R36" s="10">
        <v>46</v>
      </c>
      <c r="S36" s="10">
        <v>45</v>
      </c>
      <c r="T36" s="70">
        <v>0.50549450549450547</v>
      </c>
    </row>
    <row r="37" spans="2:20" x14ac:dyDescent="0.3">
      <c r="B37" s="61">
        <v>174</v>
      </c>
      <c r="C37" s="31" t="s">
        <v>164</v>
      </c>
      <c r="D37" s="10">
        <v>710</v>
      </c>
      <c r="E37" s="61">
        <v>137</v>
      </c>
      <c r="F37" s="11">
        <v>0.19</v>
      </c>
      <c r="G37" s="64">
        <v>60</v>
      </c>
      <c r="H37" s="11">
        <v>0.44</v>
      </c>
      <c r="I37" s="65">
        <v>28</v>
      </c>
      <c r="J37" s="66">
        <v>49</v>
      </c>
      <c r="K37" s="67">
        <v>0.36</v>
      </c>
      <c r="L37" s="13"/>
      <c r="M37" s="10">
        <v>23</v>
      </c>
      <c r="N37" s="10">
        <v>28</v>
      </c>
      <c r="O37" s="10">
        <v>34</v>
      </c>
      <c r="P37" s="33">
        <f t="shared" si="0"/>
        <v>85</v>
      </c>
      <c r="Q37" s="61" t="s">
        <v>277</v>
      </c>
      <c r="R37" s="10">
        <v>13</v>
      </c>
      <c r="S37" s="10">
        <v>47</v>
      </c>
      <c r="T37" s="70">
        <v>0.21666666666666667</v>
      </c>
    </row>
    <row r="38" spans="2:20" x14ac:dyDescent="0.3">
      <c r="B38" s="61">
        <v>68</v>
      </c>
      <c r="C38" s="31" t="s">
        <v>230</v>
      </c>
      <c r="D38" s="10">
        <v>706</v>
      </c>
      <c r="E38" s="61">
        <v>118</v>
      </c>
      <c r="F38" s="11">
        <v>0.17</v>
      </c>
      <c r="G38" s="64">
        <v>22</v>
      </c>
      <c r="H38" s="11">
        <v>0.19</v>
      </c>
      <c r="I38" s="65">
        <v>67</v>
      </c>
      <c r="J38" s="66">
        <v>29</v>
      </c>
      <c r="K38" s="67">
        <v>0.7</v>
      </c>
      <c r="L38" s="13"/>
      <c r="M38" s="10">
        <v>25</v>
      </c>
      <c r="N38" s="10">
        <v>8</v>
      </c>
      <c r="O38" s="10">
        <v>3</v>
      </c>
      <c r="P38" s="33">
        <f t="shared" si="0"/>
        <v>36</v>
      </c>
      <c r="Q38" s="61" t="s">
        <v>277</v>
      </c>
      <c r="R38" s="10">
        <v>0</v>
      </c>
      <c r="S38" s="10">
        <v>22</v>
      </c>
      <c r="T38" s="70">
        <v>0</v>
      </c>
    </row>
    <row r="39" spans="2:20" x14ac:dyDescent="0.3">
      <c r="B39" s="61">
        <v>224</v>
      </c>
      <c r="C39" s="31" t="s">
        <v>138</v>
      </c>
      <c r="D39" s="10">
        <v>690</v>
      </c>
      <c r="E39" s="61">
        <v>71</v>
      </c>
      <c r="F39" s="11">
        <v>0.1</v>
      </c>
      <c r="G39" s="64">
        <v>68</v>
      </c>
      <c r="H39" s="11">
        <v>0.96</v>
      </c>
      <c r="I39" s="65">
        <v>9</v>
      </c>
      <c r="J39" s="66">
        <v>20</v>
      </c>
      <c r="K39" s="67">
        <v>0.31</v>
      </c>
      <c r="L39" s="13"/>
      <c r="M39" s="10">
        <v>32</v>
      </c>
      <c r="N39" s="10">
        <v>65</v>
      </c>
      <c r="O39" s="10">
        <v>38</v>
      </c>
      <c r="P39" s="33">
        <f t="shared" si="0"/>
        <v>135</v>
      </c>
      <c r="Q39" s="61" t="s">
        <v>277</v>
      </c>
      <c r="R39" s="10">
        <v>39</v>
      </c>
      <c r="S39" s="10">
        <v>29</v>
      </c>
      <c r="T39" s="70">
        <v>0.57352941176470584</v>
      </c>
    </row>
    <row r="40" spans="2:20" x14ac:dyDescent="0.3">
      <c r="B40" s="61">
        <v>77</v>
      </c>
      <c r="C40" s="31" t="s">
        <v>178</v>
      </c>
      <c r="D40" s="10">
        <v>678</v>
      </c>
      <c r="E40" s="61">
        <v>153</v>
      </c>
      <c r="F40" s="11">
        <v>0.23</v>
      </c>
      <c r="G40" s="64">
        <v>40</v>
      </c>
      <c r="H40" s="11">
        <v>0.26</v>
      </c>
      <c r="I40" s="65">
        <v>70</v>
      </c>
      <c r="J40" s="66">
        <v>43</v>
      </c>
      <c r="K40" s="67">
        <v>0.62</v>
      </c>
      <c r="L40" s="13"/>
      <c r="M40" s="10">
        <v>19</v>
      </c>
      <c r="N40" s="10">
        <v>13</v>
      </c>
      <c r="O40" s="10">
        <v>8</v>
      </c>
      <c r="P40" s="33">
        <f t="shared" si="0"/>
        <v>40</v>
      </c>
      <c r="Q40" s="61" t="s">
        <v>277</v>
      </c>
      <c r="R40" s="10">
        <v>0</v>
      </c>
      <c r="S40" s="10">
        <v>40</v>
      </c>
      <c r="T40" s="70">
        <v>0</v>
      </c>
    </row>
    <row r="41" spans="2:20" x14ac:dyDescent="0.3">
      <c r="B41" s="61">
        <v>190</v>
      </c>
      <c r="C41" s="31" t="s">
        <v>89</v>
      </c>
      <c r="D41" s="10">
        <v>674</v>
      </c>
      <c r="E41" s="61">
        <v>122</v>
      </c>
      <c r="F41" s="11">
        <v>0.18</v>
      </c>
      <c r="G41" s="64">
        <v>70</v>
      </c>
      <c r="H41" s="11">
        <v>0.56999999999999995</v>
      </c>
      <c r="I41" s="65">
        <v>32</v>
      </c>
      <c r="J41" s="66">
        <v>40</v>
      </c>
      <c r="K41" s="67">
        <v>0.44</v>
      </c>
      <c r="L41" s="13"/>
      <c r="M41" s="10">
        <v>24</v>
      </c>
      <c r="N41" s="10">
        <v>41</v>
      </c>
      <c r="O41" s="10">
        <v>26</v>
      </c>
      <c r="P41" s="33">
        <f t="shared" si="0"/>
        <v>91</v>
      </c>
      <c r="Q41" s="61" t="s">
        <v>277</v>
      </c>
      <c r="R41" s="10">
        <v>28</v>
      </c>
      <c r="S41" s="10">
        <v>42</v>
      </c>
      <c r="T41" s="70">
        <v>0.4</v>
      </c>
    </row>
    <row r="42" spans="2:20" x14ac:dyDescent="0.3">
      <c r="B42" s="61">
        <v>221</v>
      </c>
      <c r="C42" s="71" t="s">
        <v>168</v>
      </c>
      <c r="D42" s="10">
        <v>647</v>
      </c>
      <c r="E42" s="61">
        <v>80</v>
      </c>
      <c r="F42" s="11">
        <v>0.12</v>
      </c>
      <c r="G42" s="64">
        <v>73</v>
      </c>
      <c r="H42" s="11">
        <v>0.91</v>
      </c>
      <c r="I42" s="65">
        <v>15</v>
      </c>
      <c r="J42" s="66">
        <v>21</v>
      </c>
      <c r="K42" s="67">
        <v>0.42</v>
      </c>
      <c r="L42" s="67"/>
      <c r="M42" s="10">
        <v>30</v>
      </c>
      <c r="N42" s="10">
        <v>63</v>
      </c>
      <c r="O42" s="10">
        <v>28</v>
      </c>
      <c r="P42" s="33">
        <f t="shared" si="0"/>
        <v>121</v>
      </c>
      <c r="Q42" s="61" t="s">
        <v>277</v>
      </c>
      <c r="R42" s="10">
        <v>46</v>
      </c>
      <c r="S42" s="10">
        <v>27</v>
      </c>
      <c r="T42" s="70">
        <v>0.63013698630136983</v>
      </c>
    </row>
    <row r="43" spans="2:20" x14ac:dyDescent="0.3">
      <c r="B43" s="61">
        <v>40</v>
      </c>
      <c r="C43" s="31" t="s">
        <v>53</v>
      </c>
      <c r="D43" s="10">
        <v>627</v>
      </c>
      <c r="E43" s="61">
        <v>180</v>
      </c>
      <c r="F43" s="11">
        <v>0.28999999999999998</v>
      </c>
      <c r="G43" s="64">
        <v>25</v>
      </c>
      <c r="H43" s="11">
        <v>0.14000000000000001</v>
      </c>
      <c r="I43" s="65">
        <v>87</v>
      </c>
      <c r="J43" s="66">
        <v>68</v>
      </c>
      <c r="K43" s="67">
        <v>0.56000000000000005</v>
      </c>
      <c r="L43" s="13"/>
      <c r="M43" s="10">
        <v>13</v>
      </c>
      <c r="N43" s="10">
        <v>4</v>
      </c>
      <c r="O43" s="10">
        <v>14</v>
      </c>
      <c r="P43" s="33">
        <f t="shared" si="0"/>
        <v>31</v>
      </c>
      <c r="Q43" s="61" t="s">
        <v>277</v>
      </c>
      <c r="R43" s="10">
        <v>0</v>
      </c>
      <c r="S43" s="10">
        <v>25</v>
      </c>
      <c r="T43" s="70">
        <v>0</v>
      </c>
    </row>
    <row r="44" spans="2:20" x14ac:dyDescent="0.3">
      <c r="B44" s="61">
        <v>229</v>
      </c>
      <c r="C44" s="31" t="s">
        <v>120</v>
      </c>
      <c r="D44" s="10">
        <v>622</v>
      </c>
      <c r="E44" s="61">
        <v>57</v>
      </c>
      <c r="F44" s="11">
        <v>0.09</v>
      </c>
      <c r="G44" s="64">
        <v>62</v>
      </c>
      <c r="H44" s="11">
        <v>1.0900000000000001</v>
      </c>
      <c r="I44" s="65">
        <v>13</v>
      </c>
      <c r="J44" s="66">
        <v>26</v>
      </c>
      <c r="K44" s="67">
        <v>0.33</v>
      </c>
      <c r="L44" s="13"/>
      <c r="M44" s="10">
        <v>33</v>
      </c>
      <c r="N44" s="10">
        <v>71</v>
      </c>
      <c r="O44" s="10">
        <v>36</v>
      </c>
      <c r="P44" s="33">
        <f t="shared" si="0"/>
        <v>140</v>
      </c>
      <c r="Q44" s="61" t="s">
        <v>277</v>
      </c>
      <c r="R44" s="10">
        <v>25</v>
      </c>
      <c r="S44" s="10">
        <v>37</v>
      </c>
      <c r="T44" s="70">
        <v>0.40322580645161288</v>
      </c>
    </row>
    <row r="45" spans="2:20" x14ac:dyDescent="0.3">
      <c r="B45" s="61">
        <v>73</v>
      </c>
      <c r="C45" s="31" t="s">
        <v>82</v>
      </c>
      <c r="D45" s="10">
        <v>606</v>
      </c>
      <c r="E45" s="61">
        <v>158</v>
      </c>
      <c r="F45" s="11">
        <v>0.26</v>
      </c>
      <c r="G45" s="64">
        <v>19</v>
      </c>
      <c r="H45" s="11">
        <v>0.12</v>
      </c>
      <c r="I45" s="65">
        <v>69</v>
      </c>
      <c r="J45" s="66">
        <v>70</v>
      </c>
      <c r="K45" s="67">
        <v>0.5</v>
      </c>
      <c r="L45" s="13"/>
      <c r="M45" s="10">
        <v>16</v>
      </c>
      <c r="N45" s="10">
        <v>3</v>
      </c>
      <c r="O45" s="10">
        <v>20</v>
      </c>
      <c r="P45" s="33">
        <f t="shared" si="0"/>
        <v>39</v>
      </c>
      <c r="Q45" s="61" t="s">
        <v>277</v>
      </c>
      <c r="R45" s="10">
        <v>0</v>
      </c>
      <c r="S45" s="10">
        <v>19</v>
      </c>
      <c r="T45" s="70">
        <v>0</v>
      </c>
    </row>
    <row r="46" spans="2:20" x14ac:dyDescent="0.3">
      <c r="B46" s="61">
        <v>178</v>
      </c>
      <c r="C46" s="31" t="s">
        <v>220</v>
      </c>
      <c r="D46" s="10">
        <v>592</v>
      </c>
      <c r="E46" s="61">
        <v>107</v>
      </c>
      <c r="F46" s="11">
        <v>0.18</v>
      </c>
      <c r="G46" s="64">
        <v>52</v>
      </c>
      <c r="H46" s="11">
        <v>0.49</v>
      </c>
      <c r="I46" s="65">
        <v>27</v>
      </c>
      <c r="J46" s="66">
        <v>39</v>
      </c>
      <c r="K46" s="67">
        <v>0.41</v>
      </c>
      <c r="L46" s="13"/>
      <c r="M46" s="10">
        <v>24</v>
      </c>
      <c r="N46" s="10">
        <v>33</v>
      </c>
      <c r="O46" s="10">
        <v>29</v>
      </c>
      <c r="P46" s="33">
        <f t="shared" si="0"/>
        <v>86</v>
      </c>
      <c r="Q46" s="61" t="s">
        <v>277</v>
      </c>
      <c r="R46" s="10">
        <v>0</v>
      </c>
      <c r="S46" s="10">
        <v>52</v>
      </c>
      <c r="T46" s="70">
        <v>0</v>
      </c>
    </row>
    <row r="47" spans="2:20" x14ac:dyDescent="0.3">
      <c r="B47" s="61">
        <v>100</v>
      </c>
      <c r="C47" s="31" t="s">
        <v>223</v>
      </c>
      <c r="D47" s="10">
        <v>591</v>
      </c>
      <c r="E47" s="61">
        <v>133</v>
      </c>
      <c r="F47" s="11">
        <v>0.23</v>
      </c>
      <c r="G47" s="64">
        <v>31</v>
      </c>
      <c r="H47" s="11">
        <v>0.23</v>
      </c>
      <c r="I47" s="65">
        <v>50</v>
      </c>
      <c r="J47" s="66">
        <v>52</v>
      </c>
      <c r="K47" s="67">
        <v>0.49</v>
      </c>
      <c r="L47" s="13"/>
      <c r="M47" s="10">
        <v>19</v>
      </c>
      <c r="N47" s="10">
        <v>10</v>
      </c>
      <c r="O47" s="10">
        <v>21</v>
      </c>
      <c r="P47" s="33">
        <f t="shared" si="0"/>
        <v>50</v>
      </c>
      <c r="Q47" s="61" t="s">
        <v>277</v>
      </c>
      <c r="R47" s="10">
        <v>11</v>
      </c>
      <c r="S47" s="10">
        <v>20</v>
      </c>
      <c r="T47" s="70">
        <v>0.35483870967741937</v>
      </c>
    </row>
    <row r="48" spans="2:20" x14ac:dyDescent="0.3">
      <c r="B48" s="61">
        <v>121</v>
      </c>
      <c r="C48" s="31" t="s">
        <v>135</v>
      </c>
      <c r="D48" s="10">
        <v>549</v>
      </c>
      <c r="E48" s="61">
        <v>80</v>
      </c>
      <c r="F48" s="11">
        <v>0.15</v>
      </c>
      <c r="G48" s="64">
        <v>19</v>
      </c>
      <c r="H48" s="11">
        <v>0.24</v>
      </c>
      <c r="I48" s="65">
        <v>28</v>
      </c>
      <c r="J48" s="66">
        <v>33</v>
      </c>
      <c r="K48" s="67">
        <v>0.46</v>
      </c>
      <c r="L48" s="13"/>
      <c r="M48" s="10">
        <v>27</v>
      </c>
      <c r="N48" s="10">
        <v>11</v>
      </c>
      <c r="O48" s="10">
        <v>24</v>
      </c>
      <c r="P48" s="33">
        <f t="shared" si="0"/>
        <v>62</v>
      </c>
      <c r="Q48" s="61" t="s">
        <v>277</v>
      </c>
      <c r="R48" s="10">
        <v>0</v>
      </c>
      <c r="S48" s="10">
        <v>19</v>
      </c>
      <c r="T48" s="70">
        <v>0</v>
      </c>
    </row>
    <row r="49" spans="2:20" x14ac:dyDescent="0.3">
      <c r="B49" s="61">
        <v>126</v>
      </c>
      <c r="C49" s="31" t="s">
        <v>62</v>
      </c>
      <c r="D49" s="10">
        <v>540</v>
      </c>
      <c r="E49" s="61">
        <v>122</v>
      </c>
      <c r="F49" s="11">
        <v>0.23</v>
      </c>
      <c r="G49" s="64">
        <v>60</v>
      </c>
      <c r="H49" s="11">
        <v>0.49</v>
      </c>
      <c r="I49" s="65">
        <v>53</v>
      </c>
      <c r="J49" s="66">
        <v>41</v>
      </c>
      <c r="K49" s="67">
        <v>0.56000000000000005</v>
      </c>
      <c r="L49" s="13"/>
      <c r="M49" s="10">
        <v>19</v>
      </c>
      <c r="N49" s="10">
        <v>33</v>
      </c>
      <c r="O49" s="10">
        <v>14</v>
      </c>
      <c r="P49" s="33">
        <f t="shared" si="0"/>
        <v>66</v>
      </c>
      <c r="Q49" s="61" t="s">
        <v>277</v>
      </c>
      <c r="R49" s="10">
        <v>28</v>
      </c>
      <c r="S49" s="10">
        <v>32</v>
      </c>
      <c r="T49" s="70">
        <v>0.46666666666666667</v>
      </c>
    </row>
    <row r="50" spans="2:20" x14ac:dyDescent="0.3">
      <c r="B50" s="61">
        <v>167</v>
      </c>
      <c r="C50" s="31" t="s">
        <v>202</v>
      </c>
      <c r="D50" s="10">
        <v>540</v>
      </c>
      <c r="E50" s="61">
        <v>126</v>
      </c>
      <c r="F50" s="11">
        <v>0.23</v>
      </c>
      <c r="G50" s="64">
        <v>81</v>
      </c>
      <c r="H50" s="11">
        <v>0.64</v>
      </c>
      <c r="I50" s="65">
        <v>33</v>
      </c>
      <c r="J50" s="66">
        <v>28</v>
      </c>
      <c r="K50" s="67">
        <v>0.54</v>
      </c>
      <c r="L50" s="13"/>
      <c r="M50" s="10">
        <v>19</v>
      </c>
      <c r="N50" s="10">
        <v>48</v>
      </c>
      <c r="O50" s="10">
        <v>16</v>
      </c>
      <c r="P50" s="33">
        <f t="shared" si="0"/>
        <v>83</v>
      </c>
      <c r="Q50" s="61" t="s">
        <v>277</v>
      </c>
      <c r="R50" s="10">
        <v>37</v>
      </c>
      <c r="S50" s="10">
        <v>44</v>
      </c>
      <c r="T50" s="70">
        <v>0.4567901234567901</v>
      </c>
    </row>
    <row r="51" spans="2:20" x14ac:dyDescent="0.3">
      <c r="B51" s="61">
        <v>194</v>
      </c>
      <c r="C51" s="31" t="s">
        <v>85</v>
      </c>
      <c r="D51" s="10">
        <v>519</v>
      </c>
      <c r="E51" s="61">
        <v>93</v>
      </c>
      <c r="F51" s="11">
        <v>0.18</v>
      </c>
      <c r="G51" s="64">
        <v>68</v>
      </c>
      <c r="H51" s="11">
        <v>0.73</v>
      </c>
      <c r="I51" s="65">
        <v>19</v>
      </c>
      <c r="J51" s="66">
        <v>17</v>
      </c>
      <c r="K51" s="67">
        <v>0.53</v>
      </c>
      <c r="L51" s="13"/>
      <c r="M51" s="10">
        <v>24</v>
      </c>
      <c r="N51" s="10">
        <v>53</v>
      </c>
      <c r="O51" s="10">
        <v>17</v>
      </c>
      <c r="P51" s="33">
        <f t="shared" si="0"/>
        <v>94</v>
      </c>
      <c r="Q51" s="61" t="s">
        <v>277</v>
      </c>
      <c r="R51" s="10">
        <v>30</v>
      </c>
      <c r="S51" s="10">
        <v>38</v>
      </c>
      <c r="T51" s="70">
        <v>0.44117647058823528</v>
      </c>
    </row>
    <row r="52" spans="2:20" x14ac:dyDescent="0.3">
      <c r="B52" s="61">
        <v>184</v>
      </c>
      <c r="C52" s="31" t="s">
        <v>165</v>
      </c>
      <c r="D52" s="10">
        <v>506</v>
      </c>
      <c r="E52" s="61">
        <v>71</v>
      </c>
      <c r="F52" s="11">
        <v>0.14000000000000001</v>
      </c>
      <c r="G52" s="64">
        <v>39</v>
      </c>
      <c r="H52" s="11">
        <v>0.55000000000000004</v>
      </c>
      <c r="I52" s="65">
        <v>21</v>
      </c>
      <c r="J52" s="66">
        <v>22</v>
      </c>
      <c r="K52" s="67">
        <v>0.49</v>
      </c>
      <c r="L52" s="13"/>
      <c r="M52" s="10">
        <v>28</v>
      </c>
      <c r="N52" s="10">
        <v>39</v>
      </c>
      <c r="O52" s="10">
        <v>21</v>
      </c>
      <c r="P52" s="33">
        <f t="shared" si="0"/>
        <v>88</v>
      </c>
      <c r="Q52" s="61" t="s">
        <v>277</v>
      </c>
      <c r="R52" s="10">
        <v>0</v>
      </c>
      <c r="S52" s="10">
        <v>39</v>
      </c>
      <c r="T52" s="70">
        <v>0</v>
      </c>
    </row>
    <row r="53" spans="2:20" x14ac:dyDescent="0.3">
      <c r="B53" s="61">
        <v>193</v>
      </c>
      <c r="C53" s="31" t="s">
        <v>110</v>
      </c>
      <c r="D53" s="10">
        <v>487</v>
      </c>
      <c r="E53" s="61">
        <v>95</v>
      </c>
      <c r="F53" s="11">
        <v>0.2</v>
      </c>
      <c r="G53" s="64">
        <v>47</v>
      </c>
      <c r="H53" s="11">
        <v>0.49</v>
      </c>
      <c r="I53" s="65">
        <v>15</v>
      </c>
      <c r="J53" s="66">
        <v>33</v>
      </c>
      <c r="K53" s="67">
        <v>0.31</v>
      </c>
      <c r="L53" s="13"/>
      <c r="M53" s="10">
        <v>22</v>
      </c>
      <c r="N53" s="10">
        <v>33</v>
      </c>
      <c r="O53" s="10">
        <v>38</v>
      </c>
      <c r="P53" s="33">
        <f t="shared" si="0"/>
        <v>93</v>
      </c>
      <c r="Q53" s="61" t="s">
        <v>277</v>
      </c>
      <c r="R53" s="10">
        <v>17</v>
      </c>
      <c r="S53" s="10">
        <v>30</v>
      </c>
      <c r="T53" s="70">
        <v>0.36170212765957449</v>
      </c>
    </row>
    <row r="54" spans="2:20" x14ac:dyDescent="0.3">
      <c r="B54" s="61">
        <v>180</v>
      </c>
      <c r="C54" s="71" t="s">
        <v>243</v>
      </c>
      <c r="D54" s="10">
        <v>484</v>
      </c>
      <c r="E54" s="61">
        <v>53</v>
      </c>
      <c r="F54" s="11">
        <v>0.11</v>
      </c>
      <c r="G54" s="64">
        <v>19</v>
      </c>
      <c r="H54" s="11">
        <v>0.36</v>
      </c>
      <c r="I54" s="65">
        <v>12</v>
      </c>
      <c r="J54" s="66">
        <v>22</v>
      </c>
      <c r="K54" s="67">
        <v>0.35</v>
      </c>
      <c r="L54" s="67"/>
      <c r="M54" s="10">
        <v>31</v>
      </c>
      <c r="N54" s="10">
        <v>21</v>
      </c>
      <c r="O54" s="10">
        <v>35</v>
      </c>
      <c r="P54" s="33">
        <f t="shared" si="0"/>
        <v>87</v>
      </c>
      <c r="Q54" s="61" t="s">
        <v>277</v>
      </c>
      <c r="R54" s="10">
        <v>0</v>
      </c>
      <c r="S54" s="10">
        <v>19</v>
      </c>
      <c r="T54" s="70">
        <v>0</v>
      </c>
    </row>
    <row r="55" spans="2:20" x14ac:dyDescent="0.3">
      <c r="B55" s="61">
        <v>214</v>
      </c>
      <c r="C55" s="31" t="s">
        <v>75</v>
      </c>
      <c r="D55" s="10">
        <v>474</v>
      </c>
      <c r="E55" s="61">
        <v>92</v>
      </c>
      <c r="F55" s="11">
        <v>0.19</v>
      </c>
      <c r="G55" s="64">
        <v>80</v>
      </c>
      <c r="H55" s="11">
        <v>0.87</v>
      </c>
      <c r="I55" s="65">
        <v>21</v>
      </c>
      <c r="J55" s="66">
        <v>26</v>
      </c>
      <c r="K55" s="67">
        <v>0.45</v>
      </c>
      <c r="L55" s="13"/>
      <c r="M55" s="10">
        <v>23</v>
      </c>
      <c r="N55" s="10">
        <v>61</v>
      </c>
      <c r="O55" s="10">
        <v>25</v>
      </c>
      <c r="P55" s="33">
        <f t="shared" si="0"/>
        <v>109</v>
      </c>
      <c r="Q55" s="61" t="s">
        <v>277</v>
      </c>
      <c r="R55" s="10">
        <v>14</v>
      </c>
      <c r="S55" s="10">
        <v>66</v>
      </c>
      <c r="T55" s="70">
        <v>0.17499999999999999</v>
      </c>
    </row>
    <row r="56" spans="2:20" x14ac:dyDescent="0.3">
      <c r="B56" s="61">
        <v>76</v>
      </c>
      <c r="C56" s="31" t="s">
        <v>23</v>
      </c>
      <c r="D56" s="10">
        <v>473</v>
      </c>
      <c r="E56" s="61">
        <v>158</v>
      </c>
      <c r="F56" s="11">
        <v>0.33</v>
      </c>
      <c r="G56" s="64">
        <v>35</v>
      </c>
      <c r="H56" s="11">
        <v>0.22</v>
      </c>
      <c r="I56" s="65">
        <v>65</v>
      </c>
      <c r="J56" s="66">
        <v>70</v>
      </c>
      <c r="K56" s="67">
        <v>0.48</v>
      </c>
      <c r="L56" s="13"/>
      <c r="M56" s="10">
        <v>9</v>
      </c>
      <c r="N56" s="10">
        <v>9</v>
      </c>
      <c r="O56" s="10">
        <v>22</v>
      </c>
      <c r="P56" s="33">
        <f t="shared" si="0"/>
        <v>40</v>
      </c>
      <c r="Q56" s="61" t="s">
        <v>277</v>
      </c>
      <c r="R56" s="10">
        <v>0</v>
      </c>
      <c r="S56" s="10">
        <v>35</v>
      </c>
      <c r="T56" s="70">
        <v>0</v>
      </c>
    </row>
    <row r="57" spans="2:20" x14ac:dyDescent="0.3">
      <c r="B57" s="61">
        <v>220</v>
      </c>
      <c r="C57" s="31" t="s">
        <v>152</v>
      </c>
      <c r="D57" s="10">
        <v>462</v>
      </c>
      <c r="E57" s="61">
        <v>53</v>
      </c>
      <c r="F57" s="11">
        <v>0.11</v>
      </c>
      <c r="G57" s="64">
        <v>51</v>
      </c>
      <c r="H57" s="11">
        <v>0.96</v>
      </c>
      <c r="I57" s="65">
        <v>8</v>
      </c>
      <c r="J57" s="66">
        <v>7</v>
      </c>
      <c r="K57" s="67">
        <v>0.53</v>
      </c>
      <c r="L57" s="13"/>
      <c r="M57" s="10">
        <v>31</v>
      </c>
      <c r="N57" s="10">
        <v>65</v>
      </c>
      <c r="O57" s="10">
        <v>17</v>
      </c>
      <c r="P57" s="33">
        <f t="shared" si="0"/>
        <v>113</v>
      </c>
      <c r="Q57" s="61" t="s">
        <v>277</v>
      </c>
      <c r="R57" s="10">
        <v>26</v>
      </c>
      <c r="S57" s="10">
        <v>25</v>
      </c>
      <c r="T57" s="70">
        <v>0.50980392156862742</v>
      </c>
    </row>
    <row r="58" spans="2:20" x14ac:dyDescent="0.3">
      <c r="B58" s="61">
        <v>208</v>
      </c>
      <c r="C58" s="31" t="s">
        <v>141</v>
      </c>
      <c r="D58" s="10">
        <v>457</v>
      </c>
      <c r="E58" s="61">
        <v>77</v>
      </c>
      <c r="F58" s="11">
        <v>0.17</v>
      </c>
      <c r="G58" s="64">
        <v>50</v>
      </c>
      <c r="H58" s="11">
        <v>0.65</v>
      </c>
      <c r="I58" s="65">
        <v>16</v>
      </c>
      <c r="J58" s="66">
        <v>23</v>
      </c>
      <c r="K58" s="67">
        <v>0.41</v>
      </c>
      <c r="L58" s="13"/>
      <c r="M58" s="10">
        <v>25</v>
      </c>
      <c r="N58" s="10">
        <v>49</v>
      </c>
      <c r="O58" s="10">
        <v>29</v>
      </c>
      <c r="P58" s="33">
        <f t="shared" si="0"/>
        <v>103</v>
      </c>
      <c r="Q58" s="61" t="s">
        <v>277</v>
      </c>
      <c r="R58" s="10">
        <v>25</v>
      </c>
      <c r="S58" s="10">
        <v>25</v>
      </c>
      <c r="T58" s="70">
        <v>0.5</v>
      </c>
    </row>
    <row r="59" spans="2:20" x14ac:dyDescent="0.3">
      <c r="B59" s="61">
        <v>223</v>
      </c>
      <c r="C59" s="31" t="s">
        <v>204</v>
      </c>
      <c r="D59" s="10">
        <v>455</v>
      </c>
      <c r="E59" s="61">
        <v>70</v>
      </c>
      <c r="F59" s="11">
        <v>0.15</v>
      </c>
      <c r="G59" s="64">
        <v>89</v>
      </c>
      <c r="H59" s="11">
        <v>1.27</v>
      </c>
      <c r="I59" s="65">
        <v>9</v>
      </c>
      <c r="J59" s="66">
        <v>13</v>
      </c>
      <c r="K59" s="67">
        <v>0.41</v>
      </c>
      <c r="L59" s="13"/>
      <c r="M59" s="10">
        <v>27</v>
      </c>
      <c r="N59" s="10">
        <v>74</v>
      </c>
      <c r="O59" s="10">
        <v>29</v>
      </c>
      <c r="P59" s="33">
        <f t="shared" si="0"/>
        <v>130</v>
      </c>
      <c r="Q59" s="61" t="s">
        <v>277</v>
      </c>
      <c r="R59" s="10">
        <v>31</v>
      </c>
      <c r="S59" s="10">
        <v>58</v>
      </c>
      <c r="T59" s="70">
        <v>0.34831460674157305</v>
      </c>
    </row>
    <row r="60" spans="2:20" x14ac:dyDescent="0.3">
      <c r="B60" s="61">
        <v>114</v>
      </c>
      <c r="C60" s="31" t="s">
        <v>208</v>
      </c>
      <c r="D60" s="10">
        <v>450</v>
      </c>
      <c r="E60" s="61">
        <v>76</v>
      </c>
      <c r="F60" s="11">
        <v>0.17</v>
      </c>
      <c r="G60" s="64">
        <v>17</v>
      </c>
      <c r="H60" s="11">
        <v>0.22</v>
      </c>
      <c r="I60" s="65">
        <v>27</v>
      </c>
      <c r="J60" s="66">
        <v>32</v>
      </c>
      <c r="K60" s="67">
        <v>0.46</v>
      </c>
      <c r="L60" s="13"/>
      <c r="M60" s="10">
        <v>25</v>
      </c>
      <c r="N60" s="10">
        <v>9</v>
      </c>
      <c r="O60" s="10">
        <v>24</v>
      </c>
      <c r="P60" s="33">
        <f t="shared" si="0"/>
        <v>58</v>
      </c>
      <c r="Q60" s="61" t="s">
        <v>277</v>
      </c>
      <c r="R60" s="10">
        <v>0</v>
      </c>
      <c r="S60" s="10">
        <v>17</v>
      </c>
      <c r="T60" s="70">
        <v>0</v>
      </c>
    </row>
    <row r="61" spans="2:20" x14ac:dyDescent="0.3">
      <c r="B61" s="61">
        <v>97</v>
      </c>
      <c r="C61" s="31" t="s">
        <v>88</v>
      </c>
      <c r="D61" s="10">
        <v>440</v>
      </c>
      <c r="E61" s="61">
        <v>85</v>
      </c>
      <c r="F61" s="11">
        <v>0.19</v>
      </c>
      <c r="G61" s="64">
        <v>29</v>
      </c>
      <c r="H61" s="11">
        <v>0.34</v>
      </c>
      <c r="I61" s="65">
        <v>36</v>
      </c>
      <c r="J61" s="66">
        <v>20</v>
      </c>
      <c r="K61" s="67">
        <v>0.64</v>
      </c>
      <c r="L61" s="13"/>
      <c r="M61" s="10">
        <v>23</v>
      </c>
      <c r="N61" s="10">
        <v>20</v>
      </c>
      <c r="O61" s="10">
        <v>6</v>
      </c>
      <c r="P61" s="33">
        <f t="shared" si="0"/>
        <v>49</v>
      </c>
      <c r="Q61" s="61" t="s">
        <v>277</v>
      </c>
      <c r="R61" s="10">
        <v>10</v>
      </c>
      <c r="S61" s="10">
        <v>19</v>
      </c>
      <c r="T61" s="70">
        <v>0.34482758620689657</v>
      </c>
    </row>
    <row r="62" spans="2:20" x14ac:dyDescent="0.3">
      <c r="B62" s="61">
        <v>197</v>
      </c>
      <c r="C62" s="31" t="s">
        <v>50</v>
      </c>
      <c r="D62" s="10">
        <v>436</v>
      </c>
      <c r="E62" s="61">
        <v>67</v>
      </c>
      <c r="F62" s="11">
        <v>0.15</v>
      </c>
      <c r="G62" s="64">
        <v>46</v>
      </c>
      <c r="H62" s="11">
        <v>0.69</v>
      </c>
      <c r="I62" s="65">
        <v>22</v>
      </c>
      <c r="J62" s="66">
        <v>22</v>
      </c>
      <c r="K62" s="67">
        <v>0.5</v>
      </c>
      <c r="L62" s="13"/>
      <c r="M62" s="10">
        <v>27</v>
      </c>
      <c r="N62" s="10">
        <v>50</v>
      </c>
      <c r="O62" s="10">
        <v>20</v>
      </c>
      <c r="P62" s="33">
        <f t="shared" si="0"/>
        <v>97</v>
      </c>
      <c r="Q62" s="61" t="s">
        <v>277</v>
      </c>
      <c r="R62" s="10">
        <v>12</v>
      </c>
      <c r="S62" s="10">
        <v>34</v>
      </c>
      <c r="T62" s="70">
        <v>0.2608695652173913</v>
      </c>
    </row>
    <row r="63" spans="2:20" x14ac:dyDescent="0.3">
      <c r="B63" s="61">
        <v>226</v>
      </c>
      <c r="C63" s="31" t="s">
        <v>206</v>
      </c>
      <c r="D63" s="10">
        <v>433</v>
      </c>
      <c r="E63" s="61">
        <v>41</v>
      </c>
      <c r="F63" s="11">
        <v>0.09</v>
      </c>
      <c r="G63" s="64">
        <v>42</v>
      </c>
      <c r="H63" s="11">
        <v>1.02</v>
      </c>
      <c r="I63" s="65">
        <v>4</v>
      </c>
      <c r="J63" s="66">
        <v>8</v>
      </c>
      <c r="K63" s="67">
        <v>0.33</v>
      </c>
      <c r="L63" s="13"/>
      <c r="M63" s="10">
        <v>33</v>
      </c>
      <c r="N63" s="10">
        <v>68</v>
      </c>
      <c r="O63" s="10">
        <v>36</v>
      </c>
      <c r="P63" s="33">
        <f t="shared" si="0"/>
        <v>137</v>
      </c>
      <c r="Q63" s="61" t="s">
        <v>277</v>
      </c>
      <c r="R63" s="10">
        <v>25</v>
      </c>
      <c r="S63" s="10">
        <v>17</v>
      </c>
      <c r="T63" s="70">
        <v>0.59523809523809523</v>
      </c>
    </row>
    <row r="64" spans="2:20" x14ac:dyDescent="0.3">
      <c r="B64" s="61">
        <v>117</v>
      </c>
      <c r="C64" s="71" t="s">
        <v>244</v>
      </c>
      <c r="D64" s="10">
        <v>422</v>
      </c>
      <c r="E64" s="61">
        <v>102</v>
      </c>
      <c r="F64" s="11">
        <v>0.24</v>
      </c>
      <c r="G64" s="64">
        <v>24</v>
      </c>
      <c r="H64" s="11">
        <v>0.24</v>
      </c>
      <c r="I64" s="65">
        <v>31</v>
      </c>
      <c r="J64" s="66">
        <v>47</v>
      </c>
      <c r="K64" s="67">
        <v>0.4</v>
      </c>
      <c r="L64" s="67"/>
      <c r="M64" s="10">
        <v>18</v>
      </c>
      <c r="N64" s="10">
        <v>11</v>
      </c>
      <c r="O64" s="10">
        <v>30</v>
      </c>
      <c r="P64" s="33">
        <f t="shared" si="0"/>
        <v>59</v>
      </c>
      <c r="Q64" s="61" t="s">
        <v>277</v>
      </c>
      <c r="R64" s="10">
        <v>0</v>
      </c>
      <c r="S64" s="10">
        <v>24</v>
      </c>
      <c r="T64" s="70">
        <v>0</v>
      </c>
    </row>
    <row r="65" spans="2:20" x14ac:dyDescent="0.3">
      <c r="B65" s="61">
        <v>200</v>
      </c>
      <c r="C65" s="31" t="s">
        <v>103</v>
      </c>
      <c r="D65" s="10">
        <v>413</v>
      </c>
      <c r="E65" s="61">
        <v>51</v>
      </c>
      <c r="F65" s="11">
        <v>0.12</v>
      </c>
      <c r="G65" s="64">
        <v>31</v>
      </c>
      <c r="H65" s="11">
        <v>0.61</v>
      </c>
      <c r="I65" s="65">
        <v>16</v>
      </c>
      <c r="J65" s="66">
        <v>19</v>
      </c>
      <c r="K65" s="67">
        <v>0.46</v>
      </c>
      <c r="L65" s="13"/>
      <c r="M65" s="10">
        <v>30</v>
      </c>
      <c r="N65" s="10">
        <v>45</v>
      </c>
      <c r="O65" s="10">
        <v>24</v>
      </c>
      <c r="P65" s="33">
        <f t="shared" si="0"/>
        <v>99</v>
      </c>
      <c r="Q65" s="61" t="s">
        <v>277</v>
      </c>
      <c r="R65" s="10">
        <v>0</v>
      </c>
      <c r="S65" s="10">
        <v>31</v>
      </c>
      <c r="T65" s="70">
        <v>0</v>
      </c>
    </row>
    <row r="66" spans="2:20" x14ac:dyDescent="0.3">
      <c r="B66" s="61">
        <v>151</v>
      </c>
      <c r="C66" s="31" t="s">
        <v>40</v>
      </c>
      <c r="D66" s="10">
        <v>412</v>
      </c>
      <c r="E66" s="61">
        <v>71</v>
      </c>
      <c r="F66" s="11">
        <v>0.17</v>
      </c>
      <c r="G66" s="64">
        <v>24</v>
      </c>
      <c r="H66" s="11">
        <v>0.34</v>
      </c>
      <c r="I66" s="65">
        <v>18</v>
      </c>
      <c r="J66" s="66">
        <v>29</v>
      </c>
      <c r="K66" s="67">
        <v>0.38</v>
      </c>
      <c r="L66" s="13"/>
      <c r="M66" s="10">
        <v>25</v>
      </c>
      <c r="N66" s="10">
        <v>20</v>
      </c>
      <c r="O66" s="10">
        <v>32</v>
      </c>
      <c r="P66" s="33">
        <f t="shared" si="0"/>
        <v>77</v>
      </c>
      <c r="Q66" s="61" t="s">
        <v>277</v>
      </c>
      <c r="R66" s="10">
        <v>0</v>
      </c>
      <c r="S66" s="10">
        <v>24</v>
      </c>
      <c r="T66" s="70">
        <v>0</v>
      </c>
    </row>
    <row r="67" spans="2:20" x14ac:dyDescent="0.3">
      <c r="B67" s="61">
        <v>29</v>
      </c>
      <c r="C67" s="31" t="s">
        <v>144</v>
      </c>
      <c r="D67" s="10">
        <v>404</v>
      </c>
      <c r="E67" s="61">
        <v>69</v>
      </c>
      <c r="F67" s="11">
        <v>0.17</v>
      </c>
      <c r="G67" s="64">
        <v>0</v>
      </c>
      <c r="H67" s="11">
        <v>0</v>
      </c>
      <c r="I67" s="65">
        <v>48</v>
      </c>
      <c r="J67" s="66">
        <v>21</v>
      </c>
      <c r="K67" s="67">
        <v>0.7</v>
      </c>
      <c r="L67" s="13"/>
      <c r="M67" s="10">
        <v>25</v>
      </c>
      <c r="N67" s="10">
        <v>1</v>
      </c>
      <c r="O67" s="10">
        <v>3</v>
      </c>
      <c r="P67" s="33">
        <f t="shared" si="0"/>
        <v>29</v>
      </c>
      <c r="Q67" s="61" t="s">
        <v>276</v>
      </c>
      <c r="R67" s="10" t="s">
        <v>267</v>
      </c>
      <c r="S67" s="10" t="s">
        <v>267</v>
      </c>
      <c r="T67" s="70" t="s">
        <v>267</v>
      </c>
    </row>
    <row r="68" spans="2:20" x14ac:dyDescent="0.3">
      <c r="B68" s="61">
        <v>144</v>
      </c>
      <c r="C68" s="31" t="s">
        <v>151</v>
      </c>
      <c r="D68" s="10">
        <v>402</v>
      </c>
      <c r="E68" s="61">
        <v>61</v>
      </c>
      <c r="F68" s="11">
        <v>0.15</v>
      </c>
      <c r="G68" s="64">
        <v>14</v>
      </c>
      <c r="H68" s="11">
        <v>0.23</v>
      </c>
      <c r="I68" s="65">
        <v>15</v>
      </c>
      <c r="J68" s="66">
        <v>32</v>
      </c>
      <c r="K68" s="67">
        <v>0.32</v>
      </c>
      <c r="L68" s="13"/>
      <c r="M68" s="10">
        <v>27</v>
      </c>
      <c r="N68" s="10">
        <v>10</v>
      </c>
      <c r="O68" s="10">
        <v>37</v>
      </c>
      <c r="P68" s="33">
        <f t="shared" si="0"/>
        <v>74</v>
      </c>
      <c r="Q68" s="61" t="s">
        <v>277</v>
      </c>
      <c r="R68" s="10">
        <v>0</v>
      </c>
      <c r="S68" s="10">
        <v>14</v>
      </c>
      <c r="T68" s="70">
        <v>0</v>
      </c>
    </row>
    <row r="69" spans="2:20" x14ac:dyDescent="0.3">
      <c r="B69" s="61">
        <v>149</v>
      </c>
      <c r="C69" s="31" t="s">
        <v>38</v>
      </c>
      <c r="D69" s="10">
        <v>383</v>
      </c>
      <c r="E69" s="61">
        <v>102</v>
      </c>
      <c r="F69" s="11">
        <v>0.27</v>
      </c>
      <c r="G69" s="64">
        <v>55</v>
      </c>
      <c r="H69" s="11">
        <v>0.54</v>
      </c>
      <c r="I69" s="65">
        <v>22</v>
      </c>
      <c r="J69" s="66">
        <v>25</v>
      </c>
      <c r="K69" s="67">
        <v>0.47</v>
      </c>
      <c r="L69" s="13"/>
      <c r="M69" s="10">
        <v>15</v>
      </c>
      <c r="N69" s="10">
        <v>38</v>
      </c>
      <c r="O69" s="10">
        <v>23</v>
      </c>
      <c r="P69" s="33">
        <f t="shared" si="0"/>
        <v>76</v>
      </c>
      <c r="Q69" s="61" t="s">
        <v>277</v>
      </c>
      <c r="R69" s="10">
        <v>12</v>
      </c>
      <c r="S69" s="10">
        <v>43</v>
      </c>
      <c r="T69" s="70">
        <v>0.21818181818181817</v>
      </c>
    </row>
    <row r="70" spans="2:20" x14ac:dyDescent="0.3">
      <c r="B70" s="61">
        <v>213</v>
      </c>
      <c r="C70" s="31" t="s">
        <v>201</v>
      </c>
      <c r="D70" s="10">
        <v>380</v>
      </c>
      <c r="E70" s="61">
        <v>73</v>
      </c>
      <c r="F70" s="11">
        <v>0.19</v>
      </c>
      <c r="G70" s="64">
        <v>63</v>
      </c>
      <c r="H70" s="11">
        <v>0.86</v>
      </c>
      <c r="I70" s="65">
        <v>13</v>
      </c>
      <c r="J70" s="66">
        <v>15</v>
      </c>
      <c r="K70" s="67">
        <v>0.46</v>
      </c>
      <c r="L70" s="13"/>
      <c r="M70" s="10">
        <v>23</v>
      </c>
      <c r="N70" s="10">
        <v>60</v>
      </c>
      <c r="O70" s="10">
        <v>24</v>
      </c>
      <c r="P70" s="33">
        <f t="shared" si="0"/>
        <v>107</v>
      </c>
      <c r="Q70" s="61" t="s">
        <v>277</v>
      </c>
      <c r="R70" s="10">
        <v>33</v>
      </c>
      <c r="S70" s="10">
        <v>30</v>
      </c>
      <c r="T70" s="70">
        <v>0.52380952380952384</v>
      </c>
    </row>
    <row r="71" spans="2:20" x14ac:dyDescent="0.3">
      <c r="B71" s="61">
        <v>235</v>
      </c>
      <c r="C71" s="71" t="s">
        <v>112</v>
      </c>
      <c r="D71" s="10">
        <v>379</v>
      </c>
      <c r="E71" s="61">
        <v>28</v>
      </c>
      <c r="F71" s="63">
        <v>7.0000000000000007E-2</v>
      </c>
      <c r="G71" s="64">
        <v>43</v>
      </c>
      <c r="H71" s="63">
        <v>1.54</v>
      </c>
      <c r="I71" s="65">
        <v>0</v>
      </c>
      <c r="J71" s="66">
        <v>15</v>
      </c>
      <c r="K71" s="67">
        <v>0</v>
      </c>
      <c r="L71" s="67"/>
      <c r="M71" s="10">
        <v>35</v>
      </c>
      <c r="N71" s="10">
        <v>77</v>
      </c>
      <c r="O71" s="10">
        <v>50</v>
      </c>
      <c r="P71" s="33">
        <f t="shared" si="0"/>
        <v>162</v>
      </c>
      <c r="Q71" s="61" t="s">
        <v>277</v>
      </c>
      <c r="R71" s="69">
        <v>30</v>
      </c>
      <c r="S71" s="69">
        <v>13</v>
      </c>
      <c r="T71" s="70">
        <v>0.69767441860465118</v>
      </c>
    </row>
    <row r="72" spans="2:20" x14ac:dyDescent="0.3">
      <c r="B72" s="61">
        <v>222</v>
      </c>
      <c r="C72" s="31" t="s">
        <v>235</v>
      </c>
      <c r="D72" s="10">
        <v>375</v>
      </c>
      <c r="E72" s="61">
        <v>45</v>
      </c>
      <c r="F72" s="11">
        <v>0.12</v>
      </c>
      <c r="G72" s="64">
        <v>34</v>
      </c>
      <c r="H72" s="11">
        <v>0.76</v>
      </c>
      <c r="I72" s="65">
        <v>7</v>
      </c>
      <c r="J72" s="66">
        <v>18</v>
      </c>
      <c r="K72" s="67">
        <v>0.28000000000000003</v>
      </c>
      <c r="L72" s="13"/>
      <c r="M72" s="10">
        <v>30</v>
      </c>
      <c r="N72" s="10">
        <v>55</v>
      </c>
      <c r="O72" s="10">
        <v>41</v>
      </c>
      <c r="P72" s="33">
        <f t="shared" si="0"/>
        <v>126</v>
      </c>
      <c r="Q72" s="61" t="s">
        <v>277</v>
      </c>
      <c r="R72" s="10">
        <v>14</v>
      </c>
      <c r="S72" s="10">
        <v>20</v>
      </c>
      <c r="T72" s="70">
        <v>0.41176470588235292</v>
      </c>
    </row>
    <row r="73" spans="2:20" x14ac:dyDescent="0.3">
      <c r="B73" s="61">
        <v>225</v>
      </c>
      <c r="C73" s="31" t="s">
        <v>225</v>
      </c>
      <c r="D73" s="10">
        <v>371</v>
      </c>
      <c r="E73" s="61">
        <v>54</v>
      </c>
      <c r="F73" s="11">
        <v>0.15</v>
      </c>
      <c r="G73" s="64">
        <v>64</v>
      </c>
      <c r="H73" s="11">
        <v>1.19</v>
      </c>
      <c r="I73" s="65">
        <v>5</v>
      </c>
      <c r="J73" s="66">
        <v>10</v>
      </c>
      <c r="K73" s="67">
        <v>0.33</v>
      </c>
      <c r="L73" s="13"/>
      <c r="M73" s="10">
        <v>27</v>
      </c>
      <c r="N73" s="10">
        <v>73</v>
      </c>
      <c r="O73" s="10">
        <v>36</v>
      </c>
      <c r="P73" s="33">
        <f t="shared" si="0"/>
        <v>136</v>
      </c>
      <c r="Q73" s="61" t="s">
        <v>277</v>
      </c>
      <c r="R73" s="10">
        <v>36</v>
      </c>
      <c r="S73" s="10">
        <v>28</v>
      </c>
      <c r="T73" s="70">
        <v>0.5625</v>
      </c>
    </row>
    <row r="74" spans="2:20" x14ac:dyDescent="0.3">
      <c r="B74" s="61">
        <v>120</v>
      </c>
      <c r="C74" s="31" t="s">
        <v>226</v>
      </c>
      <c r="D74" s="10">
        <v>367</v>
      </c>
      <c r="E74" s="61">
        <v>65</v>
      </c>
      <c r="F74" s="11">
        <v>0.18</v>
      </c>
      <c r="G74" s="64">
        <v>10</v>
      </c>
      <c r="H74" s="11">
        <v>0.15</v>
      </c>
      <c r="I74" s="65">
        <v>21</v>
      </c>
      <c r="J74" s="66">
        <v>34</v>
      </c>
      <c r="K74" s="67">
        <v>0.38</v>
      </c>
      <c r="L74" s="13"/>
      <c r="M74" s="10">
        <v>24</v>
      </c>
      <c r="N74" s="10">
        <v>5</v>
      </c>
      <c r="O74" s="10">
        <v>32</v>
      </c>
      <c r="P74" s="33">
        <f t="shared" si="0"/>
        <v>61</v>
      </c>
      <c r="Q74" s="61" t="s">
        <v>277</v>
      </c>
      <c r="R74" s="10">
        <v>0</v>
      </c>
      <c r="S74" s="10">
        <v>10</v>
      </c>
      <c r="T74" s="70">
        <v>0</v>
      </c>
    </row>
    <row r="75" spans="2:20" x14ac:dyDescent="0.3">
      <c r="B75" s="61">
        <v>152</v>
      </c>
      <c r="C75" s="31" t="s">
        <v>113</v>
      </c>
      <c r="D75" s="10">
        <v>363</v>
      </c>
      <c r="E75" s="61">
        <v>58</v>
      </c>
      <c r="F75" s="11">
        <v>0.16</v>
      </c>
      <c r="G75" s="64">
        <v>11</v>
      </c>
      <c r="H75" s="11">
        <v>0.19</v>
      </c>
      <c r="I75" s="65">
        <v>12</v>
      </c>
      <c r="J75" s="66">
        <v>35</v>
      </c>
      <c r="K75" s="67">
        <v>0.26</v>
      </c>
      <c r="L75" s="13"/>
      <c r="M75" s="10">
        <v>26</v>
      </c>
      <c r="N75" s="10">
        <v>8</v>
      </c>
      <c r="O75" s="10">
        <v>43</v>
      </c>
      <c r="P75" s="33">
        <f t="shared" si="0"/>
        <v>77</v>
      </c>
      <c r="Q75" s="61" t="s">
        <v>277</v>
      </c>
      <c r="R75" s="10">
        <v>0</v>
      </c>
      <c r="S75" s="10">
        <v>11</v>
      </c>
      <c r="T75" s="70">
        <v>0</v>
      </c>
    </row>
    <row r="76" spans="2:20" x14ac:dyDescent="0.3">
      <c r="B76" s="61">
        <v>118</v>
      </c>
      <c r="C76" s="31" t="s">
        <v>44</v>
      </c>
      <c r="D76" s="10">
        <v>355</v>
      </c>
      <c r="E76" s="61">
        <v>50</v>
      </c>
      <c r="F76" s="11">
        <v>0.14000000000000001</v>
      </c>
      <c r="G76" s="64">
        <v>0</v>
      </c>
      <c r="H76" s="11">
        <v>0</v>
      </c>
      <c r="I76" s="65">
        <v>19</v>
      </c>
      <c r="J76" s="66">
        <v>31</v>
      </c>
      <c r="K76" s="67">
        <v>0.38</v>
      </c>
      <c r="L76" s="13"/>
      <c r="M76" s="10">
        <v>28</v>
      </c>
      <c r="N76" s="10">
        <v>1</v>
      </c>
      <c r="O76" s="10">
        <v>32</v>
      </c>
      <c r="P76" s="33">
        <f t="shared" si="0"/>
        <v>61</v>
      </c>
      <c r="Q76" s="61" t="s">
        <v>276</v>
      </c>
      <c r="R76" s="10" t="s">
        <v>267</v>
      </c>
      <c r="S76" s="10" t="s">
        <v>267</v>
      </c>
      <c r="T76" s="70" t="s">
        <v>267</v>
      </c>
    </row>
    <row r="77" spans="2:20" x14ac:dyDescent="0.3">
      <c r="B77" s="61">
        <v>211</v>
      </c>
      <c r="C77" s="31" t="s">
        <v>74</v>
      </c>
      <c r="D77" s="10">
        <v>344</v>
      </c>
      <c r="E77" s="61">
        <v>44</v>
      </c>
      <c r="F77" s="11">
        <v>0.13</v>
      </c>
      <c r="G77" s="64">
        <v>34</v>
      </c>
      <c r="H77" s="11">
        <v>0.77</v>
      </c>
      <c r="I77" s="65">
        <v>5</v>
      </c>
      <c r="J77" s="66">
        <v>5</v>
      </c>
      <c r="K77" s="67">
        <v>0.5</v>
      </c>
      <c r="L77" s="13"/>
      <c r="M77" s="10">
        <v>29</v>
      </c>
      <c r="N77" s="10">
        <v>56</v>
      </c>
      <c r="O77" s="10">
        <v>20</v>
      </c>
      <c r="P77" s="33">
        <f t="shared" si="0"/>
        <v>105</v>
      </c>
      <c r="Q77" s="61" t="s">
        <v>277</v>
      </c>
      <c r="R77" s="10">
        <v>13</v>
      </c>
      <c r="S77" s="10">
        <v>21</v>
      </c>
      <c r="T77" s="70">
        <v>0.38235294117647056</v>
      </c>
    </row>
    <row r="78" spans="2:20" x14ac:dyDescent="0.3">
      <c r="B78" s="61">
        <v>150</v>
      </c>
      <c r="C78" s="31" t="s">
        <v>132</v>
      </c>
      <c r="D78" s="10">
        <v>336</v>
      </c>
      <c r="E78" s="61">
        <v>64</v>
      </c>
      <c r="F78" s="11">
        <v>0.19</v>
      </c>
      <c r="G78" s="64">
        <v>27</v>
      </c>
      <c r="H78" s="11">
        <v>0.42</v>
      </c>
      <c r="I78" s="65">
        <v>16</v>
      </c>
      <c r="J78" s="66">
        <v>21</v>
      </c>
      <c r="K78" s="67">
        <v>0.43</v>
      </c>
      <c r="L78" s="13"/>
      <c r="M78" s="10">
        <v>23</v>
      </c>
      <c r="N78" s="10">
        <v>26</v>
      </c>
      <c r="O78" s="10">
        <v>27</v>
      </c>
      <c r="P78" s="33">
        <f t="shared" ref="P78:P141" si="1">SUM(M78:O78)</f>
        <v>76</v>
      </c>
      <c r="Q78" s="61" t="s">
        <v>277</v>
      </c>
      <c r="R78" s="10">
        <v>0</v>
      </c>
      <c r="S78" s="10">
        <v>27</v>
      </c>
      <c r="T78" s="70">
        <v>0</v>
      </c>
    </row>
    <row r="79" spans="2:20" x14ac:dyDescent="0.3">
      <c r="B79" s="61">
        <v>128</v>
      </c>
      <c r="C79" s="31" t="s">
        <v>108</v>
      </c>
      <c r="D79" s="10">
        <v>335</v>
      </c>
      <c r="E79" s="61">
        <v>93</v>
      </c>
      <c r="F79" s="11">
        <v>0.28000000000000003</v>
      </c>
      <c r="G79" s="64">
        <v>41</v>
      </c>
      <c r="H79" s="11">
        <v>0.44</v>
      </c>
      <c r="I79" s="65">
        <v>24</v>
      </c>
      <c r="J79" s="66">
        <v>28</v>
      </c>
      <c r="K79" s="67">
        <v>0.46</v>
      </c>
      <c r="L79" s="13"/>
      <c r="M79" s="10">
        <v>14</v>
      </c>
      <c r="N79" s="10">
        <v>28</v>
      </c>
      <c r="O79" s="10">
        <v>24</v>
      </c>
      <c r="P79" s="33">
        <f t="shared" si="1"/>
        <v>66</v>
      </c>
      <c r="Q79" s="61" t="s">
        <v>277</v>
      </c>
      <c r="R79" s="10">
        <v>0</v>
      </c>
      <c r="S79" s="10">
        <v>41</v>
      </c>
      <c r="T79" s="70">
        <v>0</v>
      </c>
    </row>
    <row r="80" spans="2:20" x14ac:dyDescent="0.3">
      <c r="B80" s="61">
        <v>205</v>
      </c>
      <c r="C80" s="31" t="s">
        <v>35</v>
      </c>
      <c r="D80" s="10">
        <v>334</v>
      </c>
      <c r="E80" s="61">
        <v>51</v>
      </c>
      <c r="F80" s="11">
        <v>0.15</v>
      </c>
      <c r="G80" s="64">
        <v>30</v>
      </c>
      <c r="H80" s="11">
        <v>0.59</v>
      </c>
      <c r="I80" s="65">
        <v>12</v>
      </c>
      <c r="J80" s="66">
        <v>19</v>
      </c>
      <c r="K80" s="67">
        <v>0.39</v>
      </c>
      <c r="L80" s="13"/>
      <c r="M80" s="10">
        <v>27</v>
      </c>
      <c r="N80" s="10">
        <v>43</v>
      </c>
      <c r="O80" s="10">
        <v>31</v>
      </c>
      <c r="P80" s="33">
        <f t="shared" si="1"/>
        <v>101</v>
      </c>
      <c r="Q80" s="61" t="s">
        <v>277</v>
      </c>
      <c r="R80" s="10">
        <v>0</v>
      </c>
      <c r="S80" s="10">
        <v>30</v>
      </c>
      <c r="T80" s="70">
        <v>0</v>
      </c>
    </row>
    <row r="81" spans="2:20" x14ac:dyDescent="0.3">
      <c r="B81" s="61">
        <v>132</v>
      </c>
      <c r="C81" s="31" t="s">
        <v>33</v>
      </c>
      <c r="D81" s="10">
        <v>330</v>
      </c>
      <c r="E81" s="61">
        <v>65</v>
      </c>
      <c r="F81" s="11">
        <v>0.2</v>
      </c>
      <c r="G81" s="64">
        <v>19</v>
      </c>
      <c r="H81" s="11">
        <v>0.28999999999999998</v>
      </c>
      <c r="I81" s="65">
        <v>18</v>
      </c>
      <c r="J81" s="66">
        <v>28</v>
      </c>
      <c r="K81" s="67">
        <v>0.39</v>
      </c>
      <c r="L81" s="13"/>
      <c r="M81" s="10">
        <v>22</v>
      </c>
      <c r="N81" s="10">
        <v>15</v>
      </c>
      <c r="O81" s="10">
        <v>31</v>
      </c>
      <c r="P81" s="33">
        <f t="shared" si="1"/>
        <v>68</v>
      </c>
      <c r="Q81" s="61" t="s">
        <v>277</v>
      </c>
      <c r="R81" s="10">
        <v>0</v>
      </c>
      <c r="S81" s="10">
        <v>19</v>
      </c>
      <c r="T81" s="70">
        <v>0</v>
      </c>
    </row>
    <row r="82" spans="2:20" x14ac:dyDescent="0.3">
      <c r="B82" s="61">
        <v>146</v>
      </c>
      <c r="C82" s="31" t="s">
        <v>47</v>
      </c>
      <c r="D82" s="10">
        <v>325</v>
      </c>
      <c r="E82" s="61">
        <v>63</v>
      </c>
      <c r="F82" s="11">
        <v>0.19</v>
      </c>
      <c r="G82" s="64">
        <v>33</v>
      </c>
      <c r="H82" s="11">
        <v>0.52</v>
      </c>
      <c r="I82" s="65">
        <v>22</v>
      </c>
      <c r="J82" s="66">
        <v>19</v>
      </c>
      <c r="K82" s="67">
        <v>0.54</v>
      </c>
      <c r="L82" s="13"/>
      <c r="M82" s="10">
        <v>23</v>
      </c>
      <c r="N82" s="10">
        <v>36</v>
      </c>
      <c r="O82" s="10">
        <v>16</v>
      </c>
      <c r="P82" s="33">
        <f t="shared" si="1"/>
        <v>75</v>
      </c>
      <c r="Q82" s="61" t="s">
        <v>277</v>
      </c>
      <c r="R82" s="10">
        <v>0</v>
      </c>
      <c r="S82" s="10">
        <v>33</v>
      </c>
      <c r="T82" s="70">
        <v>0</v>
      </c>
    </row>
    <row r="83" spans="2:20" x14ac:dyDescent="0.3">
      <c r="B83" s="61">
        <v>133</v>
      </c>
      <c r="C83" s="71" t="s">
        <v>13</v>
      </c>
      <c r="D83" s="10">
        <v>322</v>
      </c>
      <c r="E83" s="61">
        <v>57</v>
      </c>
      <c r="F83" s="11">
        <v>0.18</v>
      </c>
      <c r="G83" s="64">
        <v>14</v>
      </c>
      <c r="H83" s="11">
        <v>0.25</v>
      </c>
      <c r="I83" s="65">
        <v>16</v>
      </c>
      <c r="J83" s="66">
        <v>27</v>
      </c>
      <c r="K83" s="67">
        <v>0.37</v>
      </c>
      <c r="L83" s="67"/>
      <c r="M83" s="10">
        <v>24</v>
      </c>
      <c r="N83" s="10">
        <v>12</v>
      </c>
      <c r="O83" s="10">
        <v>33</v>
      </c>
      <c r="P83" s="33">
        <f t="shared" si="1"/>
        <v>69</v>
      </c>
      <c r="Q83" s="61" t="s">
        <v>277</v>
      </c>
      <c r="R83" s="10">
        <v>0</v>
      </c>
      <c r="S83" s="10">
        <v>14</v>
      </c>
      <c r="T83" s="70">
        <v>0</v>
      </c>
    </row>
    <row r="84" spans="2:20" x14ac:dyDescent="0.3">
      <c r="B84" s="61">
        <v>105</v>
      </c>
      <c r="C84" s="31" t="s">
        <v>159</v>
      </c>
      <c r="D84" s="10">
        <v>321</v>
      </c>
      <c r="E84" s="61">
        <v>86</v>
      </c>
      <c r="F84" s="11">
        <v>0.27</v>
      </c>
      <c r="G84" s="64">
        <v>26</v>
      </c>
      <c r="H84" s="11">
        <v>0.3</v>
      </c>
      <c r="I84" s="65">
        <v>29</v>
      </c>
      <c r="J84" s="66">
        <v>31</v>
      </c>
      <c r="K84" s="67">
        <v>0.48</v>
      </c>
      <c r="L84" s="13"/>
      <c r="M84" s="10">
        <v>15</v>
      </c>
      <c r="N84" s="10">
        <v>16</v>
      </c>
      <c r="O84" s="10">
        <v>22</v>
      </c>
      <c r="P84" s="33">
        <f t="shared" si="1"/>
        <v>53</v>
      </c>
      <c r="Q84" s="61" t="s">
        <v>277</v>
      </c>
      <c r="R84" s="10">
        <v>0</v>
      </c>
      <c r="S84" s="10">
        <v>26</v>
      </c>
      <c r="T84" s="70">
        <v>0</v>
      </c>
    </row>
    <row r="85" spans="2:20" x14ac:dyDescent="0.3">
      <c r="B85" s="61">
        <v>164</v>
      </c>
      <c r="C85" s="31" t="s">
        <v>39</v>
      </c>
      <c r="D85" s="10">
        <v>321</v>
      </c>
      <c r="E85" s="61">
        <v>92</v>
      </c>
      <c r="F85" s="11">
        <v>0.28999999999999998</v>
      </c>
      <c r="G85" s="64">
        <v>50</v>
      </c>
      <c r="H85" s="11">
        <v>0.54</v>
      </c>
      <c r="I85" s="65">
        <v>17</v>
      </c>
      <c r="J85" s="66">
        <v>25</v>
      </c>
      <c r="K85" s="67">
        <v>0.4</v>
      </c>
      <c r="L85" s="13"/>
      <c r="M85" s="10">
        <v>13</v>
      </c>
      <c r="N85" s="10">
        <v>38</v>
      </c>
      <c r="O85" s="10">
        <v>30</v>
      </c>
      <c r="P85" s="33">
        <f t="shared" si="1"/>
        <v>81</v>
      </c>
      <c r="Q85" s="61" t="s">
        <v>277</v>
      </c>
      <c r="R85" s="10">
        <v>13</v>
      </c>
      <c r="S85" s="10">
        <v>37</v>
      </c>
      <c r="T85" s="70">
        <v>0.26</v>
      </c>
    </row>
    <row r="86" spans="2:20" x14ac:dyDescent="0.3">
      <c r="B86" s="61">
        <v>79</v>
      </c>
      <c r="C86" s="31" t="s">
        <v>87</v>
      </c>
      <c r="D86" s="10">
        <v>313</v>
      </c>
      <c r="E86" s="61">
        <v>78</v>
      </c>
      <c r="F86" s="11">
        <v>0.25</v>
      </c>
      <c r="G86" s="64">
        <v>18</v>
      </c>
      <c r="H86" s="11">
        <v>0.23</v>
      </c>
      <c r="I86" s="65">
        <v>33</v>
      </c>
      <c r="J86" s="66">
        <v>27</v>
      </c>
      <c r="K86" s="67">
        <v>0.55000000000000004</v>
      </c>
      <c r="L86" s="13"/>
      <c r="M86" s="10">
        <v>17</v>
      </c>
      <c r="N86" s="10">
        <v>10</v>
      </c>
      <c r="O86" s="10">
        <v>15</v>
      </c>
      <c r="P86" s="33">
        <f t="shared" si="1"/>
        <v>42</v>
      </c>
      <c r="Q86" s="61" t="s">
        <v>277</v>
      </c>
      <c r="R86" s="10">
        <v>0</v>
      </c>
      <c r="S86" s="10">
        <v>18</v>
      </c>
      <c r="T86" s="70">
        <v>0</v>
      </c>
    </row>
    <row r="87" spans="2:20" x14ac:dyDescent="0.3">
      <c r="B87" s="61">
        <v>191</v>
      </c>
      <c r="C87" s="31" t="s">
        <v>90</v>
      </c>
      <c r="D87" s="10">
        <v>312</v>
      </c>
      <c r="E87" s="61">
        <v>84</v>
      </c>
      <c r="F87" s="11">
        <v>0.27</v>
      </c>
      <c r="G87" s="64">
        <v>66</v>
      </c>
      <c r="H87" s="11">
        <v>0.79</v>
      </c>
      <c r="I87" s="65">
        <v>18</v>
      </c>
      <c r="J87" s="66">
        <v>17</v>
      </c>
      <c r="K87" s="67">
        <v>0.51</v>
      </c>
      <c r="L87" s="13"/>
      <c r="M87" s="10">
        <v>15</v>
      </c>
      <c r="N87" s="10">
        <v>57</v>
      </c>
      <c r="O87" s="10">
        <v>19</v>
      </c>
      <c r="P87" s="33">
        <f t="shared" si="1"/>
        <v>91</v>
      </c>
      <c r="Q87" s="61" t="s">
        <v>277</v>
      </c>
      <c r="R87" s="10">
        <v>27</v>
      </c>
      <c r="S87" s="10">
        <v>39</v>
      </c>
      <c r="T87" s="70">
        <v>0.40909090909090912</v>
      </c>
    </row>
    <row r="88" spans="2:20" x14ac:dyDescent="0.3">
      <c r="B88" s="61">
        <v>82</v>
      </c>
      <c r="C88" s="31" t="s">
        <v>224</v>
      </c>
      <c r="D88" s="10">
        <v>310</v>
      </c>
      <c r="E88" s="61">
        <v>64</v>
      </c>
      <c r="F88" s="11">
        <v>0.21</v>
      </c>
      <c r="G88" s="64">
        <v>21</v>
      </c>
      <c r="H88" s="11">
        <v>0.33</v>
      </c>
      <c r="I88" s="65">
        <v>31</v>
      </c>
      <c r="J88" s="66">
        <v>12</v>
      </c>
      <c r="K88" s="67">
        <v>0.72</v>
      </c>
      <c r="L88" s="13"/>
      <c r="M88" s="10">
        <v>21</v>
      </c>
      <c r="N88" s="10">
        <v>19</v>
      </c>
      <c r="O88" s="10">
        <v>2</v>
      </c>
      <c r="P88" s="33">
        <f t="shared" si="1"/>
        <v>42</v>
      </c>
      <c r="Q88" s="61" t="s">
        <v>277</v>
      </c>
      <c r="R88" s="10">
        <v>0</v>
      </c>
      <c r="S88" s="10">
        <v>21</v>
      </c>
      <c r="T88" s="70">
        <v>0</v>
      </c>
    </row>
    <row r="89" spans="2:20" x14ac:dyDescent="0.3">
      <c r="B89" s="61">
        <v>85</v>
      </c>
      <c r="C89" s="31" t="s">
        <v>146</v>
      </c>
      <c r="D89" s="10">
        <v>309</v>
      </c>
      <c r="E89" s="61">
        <v>75</v>
      </c>
      <c r="F89" s="11">
        <v>0.24</v>
      </c>
      <c r="G89" s="64">
        <v>17</v>
      </c>
      <c r="H89" s="11">
        <v>0.23</v>
      </c>
      <c r="I89" s="65">
        <v>32</v>
      </c>
      <c r="J89" s="66">
        <v>26</v>
      </c>
      <c r="K89" s="67">
        <v>0.55000000000000004</v>
      </c>
      <c r="L89" s="13"/>
      <c r="M89" s="10">
        <v>18</v>
      </c>
      <c r="N89" s="10">
        <v>10</v>
      </c>
      <c r="O89" s="10">
        <v>15</v>
      </c>
      <c r="P89" s="33">
        <f t="shared" si="1"/>
        <v>43</v>
      </c>
      <c r="Q89" s="61" t="s">
        <v>277</v>
      </c>
      <c r="R89" s="10">
        <v>0</v>
      </c>
      <c r="S89" s="10">
        <v>17</v>
      </c>
      <c r="T89" s="70">
        <v>0</v>
      </c>
    </row>
    <row r="90" spans="2:20" x14ac:dyDescent="0.3">
      <c r="B90" s="61">
        <v>23</v>
      </c>
      <c r="C90" s="31" t="s">
        <v>69</v>
      </c>
      <c r="D90" s="10">
        <v>303</v>
      </c>
      <c r="E90" s="61">
        <v>72</v>
      </c>
      <c r="F90" s="11">
        <v>0.24</v>
      </c>
      <c r="G90" s="64">
        <v>11</v>
      </c>
      <c r="H90" s="11">
        <v>0.15</v>
      </c>
      <c r="I90" s="65">
        <v>41</v>
      </c>
      <c r="J90" s="66">
        <v>20</v>
      </c>
      <c r="K90" s="67">
        <v>0.67</v>
      </c>
      <c r="L90" s="13"/>
      <c r="M90" s="10">
        <v>18</v>
      </c>
      <c r="N90" s="10">
        <v>5</v>
      </c>
      <c r="O90" s="10">
        <v>4</v>
      </c>
      <c r="P90" s="33">
        <f t="shared" si="1"/>
        <v>27</v>
      </c>
      <c r="Q90" s="61" t="s">
        <v>277</v>
      </c>
      <c r="R90" s="10">
        <v>0</v>
      </c>
      <c r="S90" s="10">
        <v>11</v>
      </c>
      <c r="T90" s="70">
        <v>0</v>
      </c>
    </row>
    <row r="91" spans="2:20" x14ac:dyDescent="0.3">
      <c r="B91" s="61">
        <v>140</v>
      </c>
      <c r="C91" s="31" t="s">
        <v>128</v>
      </c>
      <c r="D91" s="10">
        <v>299</v>
      </c>
      <c r="E91" s="61">
        <v>48</v>
      </c>
      <c r="F91" s="11">
        <v>0.16</v>
      </c>
      <c r="G91" s="64">
        <v>14</v>
      </c>
      <c r="H91" s="11">
        <v>0.28999999999999998</v>
      </c>
      <c r="I91" s="65">
        <v>13</v>
      </c>
      <c r="J91" s="66">
        <v>21</v>
      </c>
      <c r="K91" s="67">
        <v>0.38</v>
      </c>
      <c r="L91" s="13"/>
      <c r="M91" s="10">
        <v>26</v>
      </c>
      <c r="N91" s="10">
        <v>15</v>
      </c>
      <c r="O91" s="10">
        <v>32</v>
      </c>
      <c r="P91" s="33">
        <f t="shared" si="1"/>
        <v>73</v>
      </c>
      <c r="Q91" s="61" t="s">
        <v>277</v>
      </c>
      <c r="R91" s="10">
        <v>0</v>
      </c>
      <c r="S91" s="10">
        <v>14</v>
      </c>
      <c r="T91" s="70">
        <v>0</v>
      </c>
    </row>
    <row r="92" spans="2:20" x14ac:dyDescent="0.3">
      <c r="B92" s="61">
        <v>204</v>
      </c>
      <c r="C92" s="31" t="s">
        <v>221</v>
      </c>
      <c r="D92" s="10">
        <v>296</v>
      </c>
      <c r="E92" s="61">
        <v>53</v>
      </c>
      <c r="F92" s="11">
        <v>0.18</v>
      </c>
      <c r="G92" s="64">
        <v>59</v>
      </c>
      <c r="H92" s="11">
        <v>1.1100000000000001</v>
      </c>
      <c r="I92" s="65">
        <v>4</v>
      </c>
      <c r="J92" s="66">
        <v>2</v>
      </c>
      <c r="K92" s="67">
        <v>0.67</v>
      </c>
      <c r="L92" s="13"/>
      <c r="M92" s="10">
        <v>24</v>
      </c>
      <c r="N92" s="10">
        <v>72</v>
      </c>
      <c r="O92" s="10">
        <v>4</v>
      </c>
      <c r="P92" s="33">
        <f t="shared" si="1"/>
        <v>100</v>
      </c>
      <c r="Q92" s="61" t="s">
        <v>277</v>
      </c>
      <c r="R92" s="10">
        <v>24</v>
      </c>
      <c r="S92" s="10">
        <v>35</v>
      </c>
      <c r="T92" s="70">
        <v>0.40677966101694918</v>
      </c>
    </row>
    <row r="93" spans="2:20" x14ac:dyDescent="0.3">
      <c r="B93" s="61">
        <v>130</v>
      </c>
      <c r="C93" s="31" t="s">
        <v>209</v>
      </c>
      <c r="D93" s="10">
        <v>293</v>
      </c>
      <c r="E93" s="61">
        <v>53</v>
      </c>
      <c r="F93" s="11">
        <v>0.18</v>
      </c>
      <c r="G93" s="64">
        <v>13</v>
      </c>
      <c r="H93" s="11">
        <v>0.25</v>
      </c>
      <c r="I93" s="65">
        <v>16</v>
      </c>
      <c r="J93" s="66">
        <v>24</v>
      </c>
      <c r="K93" s="67">
        <v>0.4</v>
      </c>
      <c r="L93" s="13"/>
      <c r="M93" s="10">
        <v>24</v>
      </c>
      <c r="N93" s="10">
        <v>12</v>
      </c>
      <c r="O93" s="10">
        <v>30</v>
      </c>
      <c r="P93" s="33">
        <f t="shared" si="1"/>
        <v>66</v>
      </c>
      <c r="Q93" s="61" t="s">
        <v>277</v>
      </c>
      <c r="R93" s="10">
        <v>0</v>
      </c>
      <c r="S93" s="10">
        <v>13</v>
      </c>
      <c r="T93" s="70">
        <v>0</v>
      </c>
    </row>
    <row r="94" spans="2:20" x14ac:dyDescent="0.3">
      <c r="B94" s="61">
        <v>219</v>
      </c>
      <c r="C94" s="31" t="s">
        <v>171</v>
      </c>
      <c r="D94" s="10">
        <v>290</v>
      </c>
      <c r="E94" s="61">
        <v>54</v>
      </c>
      <c r="F94" s="11">
        <v>0.19</v>
      </c>
      <c r="G94" s="64">
        <v>33</v>
      </c>
      <c r="H94" s="11">
        <v>0.61</v>
      </c>
      <c r="I94" s="65">
        <v>7</v>
      </c>
      <c r="J94" s="66">
        <v>24</v>
      </c>
      <c r="K94" s="67">
        <v>0.23</v>
      </c>
      <c r="L94" s="13"/>
      <c r="M94" s="10">
        <v>23</v>
      </c>
      <c r="N94" s="10">
        <v>45</v>
      </c>
      <c r="O94" s="10">
        <v>44</v>
      </c>
      <c r="P94" s="33">
        <f t="shared" si="1"/>
        <v>112</v>
      </c>
      <c r="Q94" s="61" t="s">
        <v>277</v>
      </c>
      <c r="R94" s="10">
        <v>10</v>
      </c>
      <c r="S94" s="10">
        <v>23</v>
      </c>
      <c r="T94" s="70">
        <v>0.30303030303030304</v>
      </c>
    </row>
    <row r="95" spans="2:20" x14ac:dyDescent="0.3">
      <c r="B95" s="61">
        <v>177</v>
      </c>
      <c r="C95" s="31" t="s">
        <v>149</v>
      </c>
      <c r="D95" s="10">
        <v>281</v>
      </c>
      <c r="E95" s="61">
        <v>51</v>
      </c>
      <c r="F95" s="11">
        <v>0.18</v>
      </c>
      <c r="G95" s="64">
        <v>26</v>
      </c>
      <c r="H95" s="11">
        <v>0.51</v>
      </c>
      <c r="I95" s="65">
        <v>16</v>
      </c>
      <c r="J95" s="66">
        <v>21</v>
      </c>
      <c r="K95" s="67">
        <v>0.43</v>
      </c>
      <c r="L95" s="13"/>
      <c r="M95" s="10">
        <v>24</v>
      </c>
      <c r="N95" s="10">
        <v>35</v>
      </c>
      <c r="O95" s="10">
        <v>27</v>
      </c>
      <c r="P95" s="33">
        <f t="shared" si="1"/>
        <v>86</v>
      </c>
      <c r="Q95" s="61" t="s">
        <v>277</v>
      </c>
      <c r="R95" s="10">
        <v>12</v>
      </c>
      <c r="S95" s="10">
        <v>14</v>
      </c>
      <c r="T95" s="70">
        <v>0.46153846153846156</v>
      </c>
    </row>
    <row r="96" spans="2:20" x14ac:dyDescent="0.3">
      <c r="B96" s="61">
        <v>101</v>
      </c>
      <c r="C96" s="31" t="s">
        <v>160</v>
      </c>
      <c r="D96" s="10">
        <v>279</v>
      </c>
      <c r="E96" s="61">
        <v>61</v>
      </c>
      <c r="F96" s="11">
        <v>0.22</v>
      </c>
      <c r="G96" s="64">
        <v>10</v>
      </c>
      <c r="H96" s="11">
        <v>0.16</v>
      </c>
      <c r="I96" s="65">
        <v>23</v>
      </c>
      <c r="J96" s="66">
        <v>28</v>
      </c>
      <c r="K96" s="67">
        <v>0.45</v>
      </c>
      <c r="L96" s="13"/>
      <c r="M96" s="10">
        <v>20</v>
      </c>
      <c r="N96" s="10">
        <v>6</v>
      </c>
      <c r="O96" s="10">
        <v>25</v>
      </c>
      <c r="P96" s="33">
        <f t="shared" si="1"/>
        <v>51</v>
      </c>
      <c r="Q96" s="61" t="s">
        <v>277</v>
      </c>
      <c r="R96" s="10">
        <v>0</v>
      </c>
      <c r="S96" s="10">
        <v>10</v>
      </c>
      <c r="T96" s="70">
        <v>0</v>
      </c>
    </row>
    <row r="97" spans="2:20" x14ac:dyDescent="0.3">
      <c r="B97" s="61">
        <v>185</v>
      </c>
      <c r="C97" s="71" t="s">
        <v>245</v>
      </c>
      <c r="D97" s="10">
        <v>276</v>
      </c>
      <c r="E97" s="61">
        <v>43</v>
      </c>
      <c r="F97" s="11">
        <v>0.16</v>
      </c>
      <c r="G97" s="64">
        <v>12</v>
      </c>
      <c r="H97" s="11">
        <v>0.28000000000000003</v>
      </c>
      <c r="I97" s="65">
        <v>4</v>
      </c>
      <c r="J97" s="66">
        <v>27</v>
      </c>
      <c r="K97" s="67">
        <v>0.13</v>
      </c>
      <c r="L97" s="67"/>
      <c r="M97" s="10">
        <v>26</v>
      </c>
      <c r="N97" s="10">
        <v>14</v>
      </c>
      <c r="O97" s="10">
        <v>48</v>
      </c>
      <c r="P97" s="33">
        <f t="shared" si="1"/>
        <v>88</v>
      </c>
      <c r="Q97" s="61" t="s">
        <v>277</v>
      </c>
      <c r="R97" s="10">
        <v>0</v>
      </c>
      <c r="S97" s="10">
        <v>12</v>
      </c>
      <c r="T97" s="70">
        <v>0</v>
      </c>
    </row>
    <row r="98" spans="2:20" x14ac:dyDescent="0.3">
      <c r="B98" s="61">
        <v>70</v>
      </c>
      <c r="C98" s="71" t="s">
        <v>105</v>
      </c>
      <c r="D98" s="10">
        <v>269</v>
      </c>
      <c r="E98" s="61">
        <v>16</v>
      </c>
      <c r="F98" s="11">
        <v>0.06</v>
      </c>
      <c r="G98" s="64">
        <v>0</v>
      </c>
      <c r="H98" s="11">
        <v>0</v>
      </c>
      <c r="I98" s="65">
        <v>16</v>
      </c>
      <c r="J98" s="66">
        <v>0</v>
      </c>
      <c r="K98" s="67">
        <v>1</v>
      </c>
      <c r="L98" s="67"/>
      <c r="M98" s="10">
        <v>36</v>
      </c>
      <c r="N98" s="10">
        <v>1</v>
      </c>
      <c r="O98" s="10">
        <v>1</v>
      </c>
      <c r="P98" s="33">
        <f t="shared" si="1"/>
        <v>38</v>
      </c>
      <c r="Q98" s="61" t="s">
        <v>276</v>
      </c>
      <c r="R98" s="10" t="s">
        <v>267</v>
      </c>
      <c r="S98" s="10" t="s">
        <v>267</v>
      </c>
      <c r="T98" s="70" t="s">
        <v>267</v>
      </c>
    </row>
    <row r="99" spans="2:20" x14ac:dyDescent="0.3">
      <c r="B99" s="61">
        <v>232</v>
      </c>
      <c r="C99" s="71" t="s">
        <v>30</v>
      </c>
      <c r="D99" s="10">
        <v>265</v>
      </c>
      <c r="E99" s="61">
        <v>29</v>
      </c>
      <c r="F99" s="63">
        <v>0.11</v>
      </c>
      <c r="G99" s="64">
        <v>29</v>
      </c>
      <c r="H99" s="63">
        <v>1</v>
      </c>
      <c r="I99" s="65">
        <v>0</v>
      </c>
      <c r="J99" s="66">
        <v>15</v>
      </c>
      <c r="K99" s="67">
        <v>0</v>
      </c>
      <c r="L99" s="67"/>
      <c r="M99" s="10">
        <v>31</v>
      </c>
      <c r="N99" s="10">
        <v>67</v>
      </c>
      <c r="O99" s="10">
        <v>50</v>
      </c>
      <c r="P99" s="33">
        <f t="shared" si="1"/>
        <v>148</v>
      </c>
      <c r="Q99" s="61" t="s">
        <v>277</v>
      </c>
      <c r="R99" s="69">
        <v>29</v>
      </c>
      <c r="S99" s="69">
        <v>0</v>
      </c>
      <c r="T99" s="70">
        <v>1</v>
      </c>
    </row>
    <row r="100" spans="2:20" x14ac:dyDescent="0.3">
      <c r="B100" s="61">
        <v>142</v>
      </c>
      <c r="C100" s="31" t="s">
        <v>169</v>
      </c>
      <c r="D100" s="10">
        <v>256</v>
      </c>
      <c r="E100" s="61">
        <v>64</v>
      </c>
      <c r="F100" s="11">
        <v>0.25</v>
      </c>
      <c r="G100" s="64">
        <v>20</v>
      </c>
      <c r="H100" s="11">
        <v>0.31</v>
      </c>
      <c r="I100" s="65">
        <v>13</v>
      </c>
      <c r="J100" s="66">
        <v>31</v>
      </c>
      <c r="K100" s="67">
        <v>0.3</v>
      </c>
      <c r="L100" s="13"/>
      <c r="M100" s="10">
        <v>17</v>
      </c>
      <c r="N100" s="10">
        <v>17</v>
      </c>
      <c r="O100" s="10">
        <v>39</v>
      </c>
      <c r="P100" s="33">
        <f t="shared" si="1"/>
        <v>73</v>
      </c>
      <c r="Q100" s="61" t="s">
        <v>277</v>
      </c>
      <c r="R100" s="10">
        <v>0</v>
      </c>
      <c r="S100" s="10">
        <v>20</v>
      </c>
      <c r="T100" s="70">
        <v>0</v>
      </c>
    </row>
    <row r="101" spans="2:20" x14ac:dyDescent="0.3">
      <c r="B101" s="61">
        <v>198</v>
      </c>
      <c r="C101" s="31" t="s">
        <v>172</v>
      </c>
      <c r="D101" s="10">
        <v>256</v>
      </c>
      <c r="E101" s="61">
        <v>47</v>
      </c>
      <c r="F101" s="11">
        <v>0.18</v>
      </c>
      <c r="G101" s="64">
        <v>21</v>
      </c>
      <c r="H101" s="11">
        <v>0.45</v>
      </c>
      <c r="I101" s="65">
        <v>6</v>
      </c>
      <c r="J101" s="66">
        <v>20</v>
      </c>
      <c r="K101" s="67">
        <v>0.23</v>
      </c>
      <c r="L101" s="13"/>
      <c r="M101" s="10">
        <v>24</v>
      </c>
      <c r="N101" s="10">
        <v>29</v>
      </c>
      <c r="O101" s="10">
        <v>44</v>
      </c>
      <c r="P101" s="33">
        <f t="shared" si="1"/>
        <v>97</v>
      </c>
      <c r="Q101" s="61" t="s">
        <v>277</v>
      </c>
      <c r="R101" s="10">
        <v>0</v>
      </c>
      <c r="S101" s="10">
        <v>21</v>
      </c>
      <c r="T101" s="70">
        <v>0</v>
      </c>
    </row>
    <row r="102" spans="2:20" x14ac:dyDescent="0.3">
      <c r="B102" s="61">
        <v>228</v>
      </c>
      <c r="C102" s="31" t="s">
        <v>77</v>
      </c>
      <c r="D102" s="10">
        <v>255</v>
      </c>
      <c r="E102" s="61">
        <v>35</v>
      </c>
      <c r="F102" s="11">
        <v>0.14000000000000001</v>
      </c>
      <c r="G102" s="64">
        <v>34</v>
      </c>
      <c r="H102" s="11">
        <v>0.97</v>
      </c>
      <c r="I102" s="65">
        <v>3</v>
      </c>
      <c r="J102" s="66">
        <v>14</v>
      </c>
      <c r="K102" s="67">
        <v>0.18</v>
      </c>
      <c r="L102" s="13"/>
      <c r="M102" s="10">
        <v>28</v>
      </c>
      <c r="N102" s="10">
        <v>66</v>
      </c>
      <c r="O102" s="10">
        <v>46</v>
      </c>
      <c r="P102" s="33">
        <f t="shared" si="1"/>
        <v>140</v>
      </c>
      <c r="Q102" s="61" t="s">
        <v>277</v>
      </c>
      <c r="R102" s="10">
        <v>16</v>
      </c>
      <c r="S102" s="10">
        <v>18</v>
      </c>
      <c r="T102" s="70">
        <v>0.47058823529411764</v>
      </c>
    </row>
    <row r="103" spans="2:20" x14ac:dyDescent="0.3">
      <c r="B103" s="61">
        <v>110</v>
      </c>
      <c r="C103" s="71" t="s">
        <v>12</v>
      </c>
      <c r="D103" s="10">
        <v>251</v>
      </c>
      <c r="E103" s="61">
        <v>63</v>
      </c>
      <c r="F103" s="11">
        <v>0.25</v>
      </c>
      <c r="G103" s="64">
        <v>20</v>
      </c>
      <c r="H103" s="11">
        <v>0.32</v>
      </c>
      <c r="I103" s="65">
        <v>21</v>
      </c>
      <c r="J103" s="66">
        <v>22</v>
      </c>
      <c r="K103" s="67">
        <v>0.49</v>
      </c>
      <c r="L103" s="67"/>
      <c r="M103" s="10">
        <v>17</v>
      </c>
      <c r="N103" s="10">
        <v>18</v>
      </c>
      <c r="O103" s="10">
        <v>21</v>
      </c>
      <c r="P103" s="33">
        <f t="shared" si="1"/>
        <v>56</v>
      </c>
      <c r="Q103" s="61" t="s">
        <v>277</v>
      </c>
      <c r="R103" s="10">
        <v>0</v>
      </c>
      <c r="S103" s="10">
        <v>20</v>
      </c>
      <c r="T103" s="70">
        <v>0</v>
      </c>
    </row>
    <row r="104" spans="2:20" x14ac:dyDescent="0.3">
      <c r="B104" s="61">
        <v>106</v>
      </c>
      <c r="C104" s="31" t="s">
        <v>212</v>
      </c>
      <c r="D104" s="10">
        <v>249</v>
      </c>
      <c r="E104" s="61">
        <v>66</v>
      </c>
      <c r="F104" s="11">
        <v>0.27</v>
      </c>
      <c r="G104" s="64">
        <v>19</v>
      </c>
      <c r="H104" s="11">
        <v>0.28999999999999998</v>
      </c>
      <c r="I104" s="65">
        <v>22</v>
      </c>
      <c r="J104" s="66">
        <v>25</v>
      </c>
      <c r="K104" s="67">
        <v>0.47</v>
      </c>
      <c r="L104" s="13"/>
      <c r="M104" s="10">
        <v>15</v>
      </c>
      <c r="N104" s="10">
        <v>15</v>
      </c>
      <c r="O104" s="10">
        <v>23</v>
      </c>
      <c r="P104" s="33">
        <f t="shared" si="1"/>
        <v>53</v>
      </c>
      <c r="Q104" s="61" t="s">
        <v>277</v>
      </c>
      <c r="R104" s="10">
        <v>0</v>
      </c>
      <c r="S104" s="10">
        <v>19</v>
      </c>
      <c r="T104" s="70">
        <v>0</v>
      </c>
    </row>
    <row r="105" spans="2:20" x14ac:dyDescent="0.3">
      <c r="B105" s="61">
        <v>113</v>
      </c>
      <c r="C105" s="31" t="s">
        <v>86</v>
      </c>
      <c r="D105" s="10">
        <v>249</v>
      </c>
      <c r="E105" s="61">
        <v>32</v>
      </c>
      <c r="F105" s="11">
        <v>0.13</v>
      </c>
      <c r="G105" s="64">
        <v>14</v>
      </c>
      <c r="H105" s="11">
        <v>0.44</v>
      </c>
      <c r="I105" s="65">
        <v>18</v>
      </c>
      <c r="J105" s="66">
        <v>0</v>
      </c>
      <c r="K105" s="67">
        <v>1</v>
      </c>
      <c r="L105" s="13"/>
      <c r="M105" s="10">
        <v>29</v>
      </c>
      <c r="N105" s="10">
        <v>28</v>
      </c>
      <c r="O105" s="10">
        <v>1</v>
      </c>
      <c r="P105" s="33">
        <f t="shared" si="1"/>
        <v>58</v>
      </c>
      <c r="Q105" s="61" t="s">
        <v>277</v>
      </c>
      <c r="R105" s="10">
        <v>0</v>
      </c>
      <c r="S105" s="10">
        <v>14</v>
      </c>
      <c r="T105" s="70">
        <v>0</v>
      </c>
    </row>
    <row r="106" spans="2:20" x14ac:dyDescent="0.3">
      <c r="B106" s="61">
        <v>145</v>
      </c>
      <c r="C106" s="31" t="s">
        <v>228</v>
      </c>
      <c r="D106" s="10">
        <v>249</v>
      </c>
      <c r="E106" s="61">
        <v>55</v>
      </c>
      <c r="F106" s="11">
        <v>0.22</v>
      </c>
      <c r="G106" s="64">
        <v>20</v>
      </c>
      <c r="H106" s="11">
        <v>0.36</v>
      </c>
      <c r="I106" s="65">
        <v>13</v>
      </c>
      <c r="J106" s="66">
        <v>22</v>
      </c>
      <c r="K106" s="67">
        <v>0.37</v>
      </c>
      <c r="L106" s="13"/>
      <c r="M106" s="10">
        <v>20</v>
      </c>
      <c r="N106" s="10">
        <v>21</v>
      </c>
      <c r="O106" s="10">
        <v>33</v>
      </c>
      <c r="P106" s="33">
        <f t="shared" si="1"/>
        <v>74</v>
      </c>
      <c r="Q106" s="61" t="s">
        <v>277</v>
      </c>
      <c r="R106" s="10">
        <v>0</v>
      </c>
      <c r="S106" s="10">
        <v>20</v>
      </c>
      <c r="T106" s="70">
        <v>0</v>
      </c>
    </row>
    <row r="107" spans="2:20" x14ac:dyDescent="0.3">
      <c r="B107" s="61">
        <v>201</v>
      </c>
      <c r="C107" s="31" t="s">
        <v>145</v>
      </c>
      <c r="D107" s="10">
        <v>248</v>
      </c>
      <c r="E107" s="61">
        <v>50</v>
      </c>
      <c r="F107" s="11">
        <v>0.2</v>
      </c>
      <c r="G107" s="64">
        <v>28</v>
      </c>
      <c r="H107" s="11">
        <v>0.56000000000000005</v>
      </c>
      <c r="I107" s="65">
        <v>11</v>
      </c>
      <c r="J107" s="66">
        <v>23</v>
      </c>
      <c r="K107" s="67">
        <v>0.32</v>
      </c>
      <c r="L107" s="13"/>
      <c r="M107" s="10">
        <v>22</v>
      </c>
      <c r="N107" s="10">
        <v>40</v>
      </c>
      <c r="O107" s="10">
        <v>37</v>
      </c>
      <c r="P107" s="33">
        <f t="shared" si="1"/>
        <v>99</v>
      </c>
      <c r="Q107" s="61" t="s">
        <v>277</v>
      </c>
      <c r="R107" s="10">
        <v>12</v>
      </c>
      <c r="S107" s="10">
        <v>16</v>
      </c>
      <c r="T107" s="70">
        <v>0.42857142857142855</v>
      </c>
    </row>
    <row r="108" spans="2:20" x14ac:dyDescent="0.3">
      <c r="B108" s="61">
        <v>88</v>
      </c>
      <c r="C108" s="31" t="s">
        <v>130</v>
      </c>
      <c r="D108" s="10">
        <v>240</v>
      </c>
      <c r="E108" s="61">
        <v>67</v>
      </c>
      <c r="F108" s="11">
        <v>0.28000000000000003</v>
      </c>
      <c r="G108" s="64">
        <v>19</v>
      </c>
      <c r="H108" s="11">
        <v>0.28000000000000003</v>
      </c>
      <c r="I108" s="65">
        <v>26</v>
      </c>
      <c r="J108" s="66">
        <v>22</v>
      </c>
      <c r="K108" s="67">
        <v>0.54</v>
      </c>
      <c r="L108" s="13"/>
      <c r="M108" s="10">
        <v>14</v>
      </c>
      <c r="N108" s="10">
        <v>14</v>
      </c>
      <c r="O108" s="10">
        <v>16</v>
      </c>
      <c r="P108" s="33">
        <f t="shared" si="1"/>
        <v>44</v>
      </c>
      <c r="Q108" s="61" t="s">
        <v>277</v>
      </c>
      <c r="R108" s="10">
        <v>0</v>
      </c>
      <c r="S108" s="10">
        <v>19</v>
      </c>
      <c r="T108" s="70">
        <v>0</v>
      </c>
    </row>
    <row r="109" spans="2:20" x14ac:dyDescent="0.3">
      <c r="B109" s="61">
        <v>104</v>
      </c>
      <c r="C109" s="31" t="s">
        <v>213</v>
      </c>
      <c r="D109" s="10">
        <v>239</v>
      </c>
      <c r="E109" s="61">
        <v>41</v>
      </c>
      <c r="F109" s="11">
        <v>0.17</v>
      </c>
      <c r="G109" s="64">
        <v>0</v>
      </c>
      <c r="H109" s="11">
        <v>0</v>
      </c>
      <c r="I109" s="65">
        <v>18</v>
      </c>
      <c r="J109" s="66">
        <v>23</v>
      </c>
      <c r="K109" s="67">
        <v>0.44</v>
      </c>
      <c r="L109" s="13"/>
      <c r="M109" s="10">
        <v>25</v>
      </c>
      <c r="N109" s="10">
        <v>1</v>
      </c>
      <c r="O109" s="10">
        <v>26</v>
      </c>
      <c r="P109" s="33">
        <f t="shared" si="1"/>
        <v>52</v>
      </c>
      <c r="Q109" s="61" t="s">
        <v>276</v>
      </c>
      <c r="R109" s="10" t="s">
        <v>267</v>
      </c>
      <c r="S109" s="10" t="s">
        <v>267</v>
      </c>
      <c r="T109" s="70" t="s">
        <v>267</v>
      </c>
    </row>
    <row r="110" spans="2:20" x14ac:dyDescent="0.3">
      <c r="B110" s="61">
        <v>123</v>
      </c>
      <c r="C110" s="31" t="s">
        <v>119</v>
      </c>
      <c r="D110" s="10">
        <v>238</v>
      </c>
      <c r="E110" s="61">
        <v>63</v>
      </c>
      <c r="F110" s="11">
        <v>0.26</v>
      </c>
      <c r="G110" s="64">
        <v>21</v>
      </c>
      <c r="H110" s="11">
        <v>0.33</v>
      </c>
      <c r="I110" s="65">
        <v>17</v>
      </c>
      <c r="J110" s="66">
        <v>25</v>
      </c>
      <c r="K110" s="67">
        <v>0.4</v>
      </c>
      <c r="L110" s="13"/>
      <c r="M110" s="10">
        <v>16</v>
      </c>
      <c r="N110" s="10">
        <v>19</v>
      </c>
      <c r="O110" s="10">
        <v>30</v>
      </c>
      <c r="P110" s="33">
        <f t="shared" si="1"/>
        <v>65</v>
      </c>
      <c r="Q110" s="61" t="s">
        <v>277</v>
      </c>
      <c r="R110" s="10">
        <v>0</v>
      </c>
      <c r="S110" s="10">
        <v>21</v>
      </c>
      <c r="T110" s="70">
        <v>0</v>
      </c>
    </row>
    <row r="111" spans="2:20" x14ac:dyDescent="0.3">
      <c r="B111" s="61">
        <v>139</v>
      </c>
      <c r="C111" s="31" t="s">
        <v>181</v>
      </c>
      <c r="D111" s="10">
        <v>238</v>
      </c>
      <c r="E111" s="61">
        <v>44</v>
      </c>
      <c r="F111" s="11">
        <v>0.18</v>
      </c>
      <c r="G111" s="64">
        <v>11</v>
      </c>
      <c r="H111" s="11">
        <v>0.25</v>
      </c>
      <c r="I111" s="65">
        <v>11</v>
      </c>
      <c r="J111" s="66">
        <v>22</v>
      </c>
      <c r="K111" s="67">
        <v>0.33</v>
      </c>
      <c r="L111" s="13"/>
      <c r="M111" s="10">
        <v>24</v>
      </c>
      <c r="N111" s="10">
        <v>12</v>
      </c>
      <c r="O111" s="10">
        <v>36</v>
      </c>
      <c r="P111" s="33">
        <f t="shared" si="1"/>
        <v>72</v>
      </c>
      <c r="Q111" s="61" t="s">
        <v>277</v>
      </c>
      <c r="R111" s="10">
        <v>0</v>
      </c>
      <c r="S111" s="10">
        <v>11</v>
      </c>
      <c r="T111" s="70">
        <v>0</v>
      </c>
    </row>
    <row r="112" spans="2:20" x14ac:dyDescent="0.3">
      <c r="B112" s="61">
        <v>108</v>
      </c>
      <c r="C112" s="31" t="s">
        <v>232</v>
      </c>
      <c r="D112" s="10">
        <v>237</v>
      </c>
      <c r="E112" s="61">
        <v>40</v>
      </c>
      <c r="F112" s="11">
        <v>0.17</v>
      </c>
      <c r="G112" s="64">
        <v>0</v>
      </c>
      <c r="H112" s="11">
        <v>0</v>
      </c>
      <c r="I112" s="65">
        <v>17</v>
      </c>
      <c r="J112" s="66">
        <v>23</v>
      </c>
      <c r="K112" s="67">
        <v>0.43</v>
      </c>
      <c r="L112" s="13"/>
      <c r="M112" s="10">
        <v>25</v>
      </c>
      <c r="N112" s="10">
        <v>1</v>
      </c>
      <c r="O112" s="10">
        <v>27</v>
      </c>
      <c r="P112" s="33">
        <f t="shared" si="1"/>
        <v>53</v>
      </c>
      <c r="Q112" s="61" t="s">
        <v>276</v>
      </c>
      <c r="R112" s="10" t="s">
        <v>267</v>
      </c>
      <c r="S112" s="10" t="s">
        <v>267</v>
      </c>
      <c r="T112" s="70" t="s">
        <v>267</v>
      </c>
    </row>
    <row r="113" spans="2:20" x14ac:dyDescent="0.3">
      <c r="B113" s="61">
        <v>136</v>
      </c>
      <c r="C113" s="31" t="s">
        <v>154</v>
      </c>
      <c r="D113" s="10">
        <v>235</v>
      </c>
      <c r="E113" s="61">
        <v>59</v>
      </c>
      <c r="F113" s="11">
        <v>0.25</v>
      </c>
      <c r="G113" s="64">
        <v>17</v>
      </c>
      <c r="H113" s="11">
        <v>0.28999999999999998</v>
      </c>
      <c r="I113" s="65">
        <v>13</v>
      </c>
      <c r="J113" s="66">
        <v>29</v>
      </c>
      <c r="K113" s="67">
        <v>0.31</v>
      </c>
      <c r="L113" s="13"/>
      <c r="M113" s="10">
        <v>17</v>
      </c>
      <c r="N113" s="10">
        <v>15</v>
      </c>
      <c r="O113" s="10">
        <v>38</v>
      </c>
      <c r="P113" s="33">
        <f t="shared" si="1"/>
        <v>70</v>
      </c>
      <c r="Q113" s="61" t="s">
        <v>277</v>
      </c>
      <c r="R113" s="10">
        <v>0</v>
      </c>
      <c r="S113" s="10">
        <v>17</v>
      </c>
      <c r="T113" s="70">
        <v>0</v>
      </c>
    </row>
    <row r="114" spans="2:20" x14ac:dyDescent="0.3">
      <c r="B114" s="61">
        <v>227</v>
      </c>
      <c r="C114" s="31" t="s">
        <v>217</v>
      </c>
      <c r="D114" s="10">
        <v>234</v>
      </c>
      <c r="E114" s="61">
        <v>36</v>
      </c>
      <c r="F114" s="11">
        <v>0.15</v>
      </c>
      <c r="G114" s="64">
        <v>36</v>
      </c>
      <c r="H114" s="11">
        <v>1</v>
      </c>
      <c r="I114" s="65">
        <v>3</v>
      </c>
      <c r="J114" s="66">
        <v>12</v>
      </c>
      <c r="K114" s="67">
        <v>0.2</v>
      </c>
      <c r="L114" s="13"/>
      <c r="M114" s="10">
        <v>27</v>
      </c>
      <c r="N114" s="10">
        <v>67</v>
      </c>
      <c r="O114" s="10">
        <v>45</v>
      </c>
      <c r="P114" s="33">
        <f t="shared" si="1"/>
        <v>139</v>
      </c>
      <c r="Q114" s="61" t="s">
        <v>277</v>
      </c>
      <c r="R114" s="10">
        <v>15</v>
      </c>
      <c r="S114" s="10">
        <v>21</v>
      </c>
      <c r="T114" s="70">
        <v>0.41666666666666669</v>
      </c>
    </row>
    <row r="115" spans="2:20" x14ac:dyDescent="0.3">
      <c r="B115" s="61">
        <v>41</v>
      </c>
      <c r="C115" s="31" t="s">
        <v>100</v>
      </c>
      <c r="D115" s="10">
        <v>231</v>
      </c>
      <c r="E115" s="61">
        <v>58</v>
      </c>
      <c r="F115" s="11">
        <v>0.25</v>
      </c>
      <c r="G115" s="64">
        <v>11</v>
      </c>
      <c r="H115" s="11">
        <v>0.19</v>
      </c>
      <c r="I115" s="65">
        <v>30</v>
      </c>
      <c r="J115" s="66">
        <v>17</v>
      </c>
      <c r="K115" s="67">
        <v>0.64</v>
      </c>
      <c r="L115" s="13"/>
      <c r="M115" s="10">
        <v>17</v>
      </c>
      <c r="N115" s="10">
        <v>8</v>
      </c>
      <c r="O115" s="10">
        <v>6</v>
      </c>
      <c r="P115" s="33">
        <f t="shared" si="1"/>
        <v>31</v>
      </c>
      <c r="Q115" s="61" t="s">
        <v>277</v>
      </c>
      <c r="R115" s="10">
        <v>0</v>
      </c>
      <c r="S115" s="10">
        <v>11</v>
      </c>
      <c r="T115" s="70">
        <v>0</v>
      </c>
    </row>
    <row r="116" spans="2:20" x14ac:dyDescent="0.3">
      <c r="B116" s="61">
        <v>53</v>
      </c>
      <c r="C116" s="31" t="s">
        <v>106</v>
      </c>
      <c r="D116" s="10">
        <v>230</v>
      </c>
      <c r="E116" s="61">
        <v>62</v>
      </c>
      <c r="F116" s="11">
        <v>0.27</v>
      </c>
      <c r="G116" s="64">
        <v>0</v>
      </c>
      <c r="H116" s="11">
        <v>0</v>
      </c>
      <c r="I116" s="65">
        <v>33</v>
      </c>
      <c r="J116" s="66">
        <v>29</v>
      </c>
      <c r="K116" s="67">
        <v>0.53</v>
      </c>
      <c r="L116" s="13"/>
      <c r="M116" s="10">
        <v>15</v>
      </c>
      <c r="N116" s="10">
        <v>1</v>
      </c>
      <c r="O116" s="10">
        <v>17</v>
      </c>
      <c r="P116" s="33">
        <f t="shared" si="1"/>
        <v>33</v>
      </c>
      <c r="Q116" s="61" t="s">
        <v>276</v>
      </c>
      <c r="R116" s="10" t="s">
        <v>267</v>
      </c>
      <c r="S116" s="10" t="s">
        <v>267</v>
      </c>
      <c r="T116" s="70" t="s">
        <v>267</v>
      </c>
    </row>
    <row r="117" spans="2:20" x14ac:dyDescent="0.3">
      <c r="B117" s="61">
        <v>87</v>
      </c>
      <c r="C117" s="31" t="s">
        <v>92</v>
      </c>
      <c r="D117" s="10">
        <v>230</v>
      </c>
      <c r="E117" s="61">
        <v>60</v>
      </c>
      <c r="F117" s="11">
        <v>0.26</v>
      </c>
      <c r="G117" s="64">
        <v>14</v>
      </c>
      <c r="H117" s="11">
        <v>0.23</v>
      </c>
      <c r="I117" s="65">
        <v>24</v>
      </c>
      <c r="J117" s="66">
        <v>22</v>
      </c>
      <c r="K117" s="67">
        <v>0.52</v>
      </c>
      <c r="L117" s="13"/>
      <c r="M117" s="10">
        <v>16</v>
      </c>
      <c r="N117" s="10">
        <v>10</v>
      </c>
      <c r="O117" s="10">
        <v>18</v>
      </c>
      <c r="P117" s="33">
        <f t="shared" si="1"/>
        <v>44</v>
      </c>
      <c r="Q117" s="61" t="s">
        <v>277</v>
      </c>
      <c r="R117" s="10">
        <v>0</v>
      </c>
      <c r="S117" s="10">
        <v>14</v>
      </c>
      <c r="T117" s="70">
        <v>0</v>
      </c>
    </row>
    <row r="118" spans="2:20" x14ac:dyDescent="0.3">
      <c r="B118" s="61">
        <v>119</v>
      </c>
      <c r="C118" s="31" t="s">
        <v>117</v>
      </c>
      <c r="D118" s="10">
        <v>229</v>
      </c>
      <c r="E118" s="61">
        <v>42</v>
      </c>
      <c r="F118" s="11">
        <v>0.18</v>
      </c>
      <c r="G118" s="64">
        <v>10</v>
      </c>
      <c r="H118" s="11">
        <v>0.24</v>
      </c>
      <c r="I118" s="65">
        <v>14</v>
      </c>
      <c r="J118" s="66">
        <v>18</v>
      </c>
      <c r="K118" s="67">
        <v>0.44</v>
      </c>
      <c r="L118" s="13"/>
      <c r="M118" s="10">
        <v>24</v>
      </c>
      <c r="N118" s="10">
        <v>11</v>
      </c>
      <c r="O118" s="10">
        <v>26</v>
      </c>
      <c r="P118" s="33">
        <f t="shared" si="1"/>
        <v>61</v>
      </c>
      <c r="Q118" s="61" t="s">
        <v>277</v>
      </c>
      <c r="R118" s="10">
        <v>0</v>
      </c>
      <c r="S118" s="10">
        <v>10</v>
      </c>
      <c r="T118" s="70">
        <v>0</v>
      </c>
    </row>
    <row r="119" spans="2:20" x14ac:dyDescent="0.3">
      <c r="B119" s="61">
        <v>157</v>
      </c>
      <c r="C119" s="31" t="s">
        <v>155</v>
      </c>
      <c r="D119" s="10">
        <v>228</v>
      </c>
      <c r="E119" s="61">
        <v>43</v>
      </c>
      <c r="F119" s="11">
        <v>0.19</v>
      </c>
      <c r="G119" s="64">
        <v>16</v>
      </c>
      <c r="H119" s="11">
        <v>0.37</v>
      </c>
      <c r="I119" s="65">
        <v>10</v>
      </c>
      <c r="J119" s="66">
        <v>17</v>
      </c>
      <c r="K119" s="67">
        <v>0.37</v>
      </c>
      <c r="L119" s="13"/>
      <c r="M119" s="10">
        <v>23</v>
      </c>
      <c r="N119" s="10">
        <v>22</v>
      </c>
      <c r="O119" s="10">
        <v>33</v>
      </c>
      <c r="P119" s="33">
        <f t="shared" si="1"/>
        <v>78</v>
      </c>
      <c r="Q119" s="61" t="s">
        <v>277</v>
      </c>
      <c r="R119" s="10">
        <v>0</v>
      </c>
      <c r="S119" s="10">
        <v>16</v>
      </c>
      <c r="T119" s="70">
        <v>0</v>
      </c>
    </row>
    <row r="120" spans="2:20" x14ac:dyDescent="0.3">
      <c r="B120" s="61">
        <v>122</v>
      </c>
      <c r="C120" s="31" t="s">
        <v>76</v>
      </c>
      <c r="D120" s="10">
        <v>227</v>
      </c>
      <c r="E120" s="61">
        <v>56</v>
      </c>
      <c r="F120" s="11">
        <v>0.25</v>
      </c>
      <c r="G120" s="64">
        <v>16</v>
      </c>
      <c r="H120" s="11">
        <v>0.28999999999999998</v>
      </c>
      <c r="I120" s="65">
        <v>15</v>
      </c>
      <c r="J120" s="66">
        <v>25</v>
      </c>
      <c r="K120" s="67">
        <v>0.38</v>
      </c>
      <c r="L120" s="13"/>
      <c r="M120" s="10">
        <v>17</v>
      </c>
      <c r="N120" s="10">
        <v>15</v>
      </c>
      <c r="O120" s="10">
        <v>32</v>
      </c>
      <c r="P120" s="33">
        <f t="shared" si="1"/>
        <v>64</v>
      </c>
      <c r="Q120" s="61" t="s">
        <v>277</v>
      </c>
      <c r="R120" s="10">
        <v>0</v>
      </c>
      <c r="S120" s="10">
        <v>16</v>
      </c>
      <c r="T120" s="70">
        <v>0</v>
      </c>
    </row>
    <row r="121" spans="2:20" x14ac:dyDescent="0.3">
      <c r="B121" s="61">
        <v>111</v>
      </c>
      <c r="C121" s="31" t="s">
        <v>81</v>
      </c>
      <c r="D121" s="10">
        <v>225</v>
      </c>
      <c r="E121" s="61">
        <v>37</v>
      </c>
      <c r="F121" s="11">
        <v>0.16</v>
      </c>
      <c r="G121" s="64">
        <v>0</v>
      </c>
      <c r="H121" s="11">
        <v>0</v>
      </c>
      <c r="I121" s="65">
        <v>15</v>
      </c>
      <c r="J121" s="66">
        <v>22</v>
      </c>
      <c r="K121" s="67">
        <v>0.41</v>
      </c>
      <c r="L121" s="13"/>
      <c r="M121" s="10">
        <v>26</v>
      </c>
      <c r="N121" s="10">
        <v>1</v>
      </c>
      <c r="O121" s="10">
        <v>29</v>
      </c>
      <c r="P121" s="33">
        <f t="shared" si="1"/>
        <v>56</v>
      </c>
      <c r="Q121" s="61" t="s">
        <v>276</v>
      </c>
      <c r="R121" s="10" t="s">
        <v>267</v>
      </c>
      <c r="S121" s="10" t="s">
        <v>267</v>
      </c>
      <c r="T121" s="70" t="s">
        <v>267</v>
      </c>
    </row>
    <row r="122" spans="2:20" x14ac:dyDescent="0.3">
      <c r="B122" s="61">
        <v>42</v>
      </c>
      <c r="C122" s="71" t="s">
        <v>107</v>
      </c>
      <c r="D122" s="10">
        <v>223</v>
      </c>
      <c r="E122" s="61">
        <v>28</v>
      </c>
      <c r="F122" s="11">
        <v>0.13</v>
      </c>
      <c r="G122" s="64">
        <v>0</v>
      </c>
      <c r="H122" s="11">
        <v>0</v>
      </c>
      <c r="I122" s="65">
        <v>28</v>
      </c>
      <c r="J122" s="66">
        <v>0</v>
      </c>
      <c r="K122" s="67">
        <v>1</v>
      </c>
      <c r="L122" s="67"/>
      <c r="M122" s="10">
        <v>29</v>
      </c>
      <c r="N122" s="10">
        <v>1</v>
      </c>
      <c r="O122" s="12">
        <v>1</v>
      </c>
      <c r="P122" s="33">
        <f t="shared" si="1"/>
        <v>31</v>
      </c>
      <c r="Q122" s="61" t="s">
        <v>276</v>
      </c>
      <c r="R122" s="10" t="s">
        <v>267</v>
      </c>
      <c r="S122" s="10" t="s">
        <v>267</v>
      </c>
      <c r="T122" s="70" t="s">
        <v>267</v>
      </c>
    </row>
    <row r="123" spans="2:20" x14ac:dyDescent="0.3">
      <c r="B123" s="61">
        <v>98</v>
      </c>
      <c r="C123" s="71" t="s">
        <v>19</v>
      </c>
      <c r="D123" s="10">
        <v>223</v>
      </c>
      <c r="E123" s="61">
        <v>30</v>
      </c>
      <c r="F123" s="11">
        <v>0.13</v>
      </c>
      <c r="G123" s="64">
        <v>0</v>
      </c>
      <c r="H123" s="11">
        <v>0</v>
      </c>
      <c r="I123" s="65">
        <v>15</v>
      </c>
      <c r="J123" s="66">
        <v>15</v>
      </c>
      <c r="K123" s="67">
        <v>0.5</v>
      </c>
      <c r="L123" s="67"/>
      <c r="M123" s="10">
        <v>29</v>
      </c>
      <c r="N123" s="10">
        <v>1</v>
      </c>
      <c r="O123" s="10">
        <v>20</v>
      </c>
      <c r="P123" s="33">
        <f t="shared" si="1"/>
        <v>50</v>
      </c>
      <c r="Q123" s="61" t="s">
        <v>276</v>
      </c>
      <c r="R123" s="10" t="s">
        <v>267</v>
      </c>
      <c r="S123" s="10" t="s">
        <v>267</v>
      </c>
      <c r="T123" s="70" t="s">
        <v>267</v>
      </c>
    </row>
    <row r="124" spans="2:20" x14ac:dyDescent="0.3">
      <c r="B124" s="61">
        <v>158</v>
      </c>
      <c r="C124" s="31" t="s">
        <v>210</v>
      </c>
      <c r="D124" s="10">
        <v>221</v>
      </c>
      <c r="E124" s="61">
        <v>27</v>
      </c>
      <c r="F124" s="11">
        <v>0.12</v>
      </c>
      <c r="G124" s="64">
        <v>17</v>
      </c>
      <c r="H124" s="11">
        <v>0.63</v>
      </c>
      <c r="I124" s="65">
        <v>10</v>
      </c>
      <c r="J124" s="66">
        <v>0</v>
      </c>
      <c r="K124" s="67">
        <v>1</v>
      </c>
      <c r="L124" s="13"/>
      <c r="M124" s="10">
        <v>30</v>
      </c>
      <c r="N124" s="10">
        <v>47</v>
      </c>
      <c r="O124" s="10">
        <v>1</v>
      </c>
      <c r="P124" s="33">
        <f t="shared" si="1"/>
        <v>78</v>
      </c>
      <c r="Q124" s="61" t="s">
        <v>277</v>
      </c>
      <c r="R124" s="10">
        <v>0</v>
      </c>
      <c r="S124" s="10">
        <v>17</v>
      </c>
      <c r="T124" s="70">
        <v>0</v>
      </c>
    </row>
    <row r="125" spans="2:20" x14ac:dyDescent="0.3">
      <c r="B125" s="61">
        <v>218</v>
      </c>
      <c r="C125" s="31" t="s">
        <v>97</v>
      </c>
      <c r="D125" s="10">
        <v>214</v>
      </c>
      <c r="E125" s="61">
        <v>39</v>
      </c>
      <c r="F125" s="11">
        <v>0.18</v>
      </c>
      <c r="G125" s="64">
        <v>24</v>
      </c>
      <c r="H125" s="11">
        <v>0.62</v>
      </c>
      <c r="I125" s="65">
        <v>4</v>
      </c>
      <c r="J125" s="66">
        <v>11</v>
      </c>
      <c r="K125" s="67">
        <v>0.27</v>
      </c>
      <c r="L125" s="13"/>
      <c r="M125" s="10">
        <v>24</v>
      </c>
      <c r="N125" s="10">
        <v>46</v>
      </c>
      <c r="O125" s="10">
        <v>42</v>
      </c>
      <c r="P125" s="33">
        <f t="shared" si="1"/>
        <v>112</v>
      </c>
      <c r="Q125" s="61" t="s">
        <v>277</v>
      </c>
      <c r="R125" s="10">
        <v>0</v>
      </c>
      <c r="S125" s="10">
        <v>24</v>
      </c>
      <c r="T125" s="70">
        <v>0</v>
      </c>
    </row>
    <row r="126" spans="2:20" x14ac:dyDescent="0.3">
      <c r="B126" s="61">
        <v>171</v>
      </c>
      <c r="C126" s="31" t="s">
        <v>16</v>
      </c>
      <c r="D126" s="10">
        <v>213</v>
      </c>
      <c r="E126" s="61">
        <v>46</v>
      </c>
      <c r="F126" s="11">
        <v>0.22</v>
      </c>
      <c r="G126" s="64">
        <v>20</v>
      </c>
      <c r="H126" s="11">
        <v>0.43</v>
      </c>
      <c r="I126" s="65">
        <v>8</v>
      </c>
      <c r="J126" s="66">
        <v>18</v>
      </c>
      <c r="K126" s="67">
        <v>0.31</v>
      </c>
      <c r="L126" s="13"/>
      <c r="M126" s="10">
        <v>20</v>
      </c>
      <c r="N126" s="10">
        <v>27</v>
      </c>
      <c r="O126" s="10">
        <v>38</v>
      </c>
      <c r="P126" s="33">
        <f t="shared" si="1"/>
        <v>85</v>
      </c>
      <c r="Q126" s="61" t="s">
        <v>277</v>
      </c>
      <c r="R126" s="10">
        <v>0</v>
      </c>
      <c r="S126" s="10">
        <v>20</v>
      </c>
      <c r="T126" s="70">
        <v>0</v>
      </c>
    </row>
    <row r="127" spans="2:20" x14ac:dyDescent="0.3">
      <c r="B127" s="61">
        <v>17</v>
      </c>
      <c r="C127" s="31" t="s">
        <v>175</v>
      </c>
      <c r="D127" s="10">
        <v>212</v>
      </c>
      <c r="E127" s="61">
        <v>69</v>
      </c>
      <c r="F127" s="11">
        <v>0.33</v>
      </c>
      <c r="G127" s="64">
        <v>0</v>
      </c>
      <c r="H127" s="11">
        <v>0</v>
      </c>
      <c r="I127" s="65">
        <v>38</v>
      </c>
      <c r="J127" s="66">
        <v>31</v>
      </c>
      <c r="K127" s="67">
        <v>0.55000000000000004</v>
      </c>
      <c r="L127" s="13"/>
      <c r="M127" s="10">
        <v>9</v>
      </c>
      <c r="N127" s="10">
        <v>1</v>
      </c>
      <c r="O127" s="10">
        <v>15</v>
      </c>
      <c r="P127" s="33">
        <f t="shared" si="1"/>
        <v>25</v>
      </c>
      <c r="Q127" s="61" t="s">
        <v>276</v>
      </c>
      <c r="R127" s="10" t="s">
        <v>267</v>
      </c>
      <c r="S127" s="10" t="s">
        <v>267</v>
      </c>
      <c r="T127" s="70" t="s">
        <v>267</v>
      </c>
    </row>
    <row r="128" spans="2:20" x14ac:dyDescent="0.3">
      <c r="B128" s="61">
        <v>109</v>
      </c>
      <c r="C128" s="31" t="s">
        <v>186</v>
      </c>
      <c r="D128" s="10">
        <v>211</v>
      </c>
      <c r="E128" s="61">
        <v>29</v>
      </c>
      <c r="F128" s="11">
        <v>0.14000000000000001</v>
      </c>
      <c r="G128" s="64">
        <v>0</v>
      </c>
      <c r="H128" s="11">
        <v>0</v>
      </c>
      <c r="I128" s="65">
        <v>13</v>
      </c>
      <c r="J128" s="66">
        <v>16</v>
      </c>
      <c r="K128" s="67">
        <v>0.45</v>
      </c>
      <c r="L128" s="13"/>
      <c r="M128" s="10">
        <v>28</v>
      </c>
      <c r="N128" s="10">
        <v>1</v>
      </c>
      <c r="O128" s="10">
        <v>25</v>
      </c>
      <c r="P128" s="33">
        <f t="shared" si="1"/>
        <v>54</v>
      </c>
      <c r="Q128" s="61" t="s">
        <v>276</v>
      </c>
      <c r="R128" s="10" t="s">
        <v>267</v>
      </c>
      <c r="S128" s="10" t="s">
        <v>267</v>
      </c>
      <c r="T128" s="70" t="s">
        <v>267</v>
      </c>
    </row>
    <row r="129" spans="2:20" x14ac:dyDescent="0.3">
      <c r="B129" s="61">
        <v>187</v>
      </c>
      <c r="C129" s="31" t="s">
        <v>167</v>
      </c>
      <c r="D129" s="10">
        <v>207</v>
      </c>
      <c r="E129" s="61">
        <v>39</v>
      </c>
      <c r="F129" s="11">
        <v>0.19</v>
      </c>
      <c r="G129" s="64">
        <v>18</v>
      </c>
      <c r="H129" s="11">
        <v>0.46</v>
      </c>
      <c r="I129" s="65">
        <v>7</v>
      </c>
      <c r="J129" s="66">
        <v>14</v>
      </c>
      <c r="K129" s="67">
        <v>0.33</v>
      </c>
      <c r="L129" s="13"/>
      <c r="M129" s="10">
        <v>23</v>
      </c>
      <c r="N129" s="10">
        <v>30</v>
      </c>
      <c r="O129" s="10">
        <v>36</v>
      </c>
      <c r="P129" s="33">
        <f t="shared" si="1"/>
        <v>89</v>
      </c>
      <c r="Q129" s="61" t="s">
        <v>277</v>
      </c>
      <c r="R129" s="10">
        <v>0</v>
      </c>
      <c r="S129" s="10">
        <v>18</v>
      </c>
      <c r="T129" s="70">
        <v>0</v>
      </c>
    </row>
    <row r="130" spans="2:20" x14ac:dyDescent="0.3">
      <c r="B130" s="61">
        <v>75</v>
      </c>
      <c r="C130" s="31" t="s">
        <v>200</v>
      </c>
      <c r="D130" s="10">
        <v>199</v>
      </c>
      <c r="E130" s="61">
        <v>45</v>
      </c>
      <c r="F130" s="11">
        <v>0.23</v>
      </c>
      <c r="G130" s="64">
        <v>0</v>
      </c>
      <c r="H130" s="11">
        <v>0</v>
      </c>
      <c r="I130" s="65">
        <v>23</v>
      </c>
      <c r="J130" s="66">
        <v>22</v>
      </c>
      <c r="K130" s="67">
        <v>0.51</v>
      </c>
      <c r="L130" s="13"/>
      <c r="M130" s="10">
        <v>19</v>
      </c>
      <c r="N130" s="10">
        <v>1</v>
      </c>
      <c r="O130" s="10">
        <v>19</v>
      </c>
      <c r="P130" s="33">
        <f t="shared" si="1"/>
        <v>39</v>
      </c>
      <c r="Q130" s="61" t="s">
        <v>276</v>
      </c>
      <c r="R130" s="10" t="s">
        <v>267</v>
      </c>
      <c r="S130" s="10" t="s">
        <v>267</v>
      </c>
      <c r="T130" s="70" t="s">
        <v>267</v>
      </c>
    </row>
    <row r="131" spans="2:20" x14ac:dyDescent="0.3">
      <c r="B131" s="61">
        <v>95</v>
      </c>
      <c r="C131" s="31" t="s">
        <v>129</v>
      </c>
      <c r="D131" s="10">
        <v>195</v>
      </c>
      <c r="E131" s="61">
        <v>25</v>
      </c>
      <c r="F131" s="11">
        <v>0.13</v>
      </c>
      <c r="G131" s="64">
        <v>0</v>
      </c>
      <c r="H131" s="11">
        <v>0</v>
      </c>
      <c r="I131" s="65">
        <v>13</v>
      </c>
      <c r="J131" s="66">
        <v>12</v>
      </c>
      <c r="K131" s="67">
        <v>0.52</v>
      </c>
      <c r="L131" s="13"/>
      <c r="M131" s="10">
        <v>29</v>
      </c>
      <c r="N131" s="10">
        <v>1</v>
      </c>
      <c r="O131" s="10">
        <v>18</v>
      </c>
      <c r="P131" s="33">
        <f t="shared" si="1"/>
        <v>48</v>
      </c>
      <c r="Q131" s="61" t="s">
        <v>276</v>
      </c>
      <c r="R131" s="10" t="s">
        <v>267</v>
      </c>
      <c r="S131" s="10" t="s">
        <v>267</v>
      </c>
      <c r="T131" s="70" t="s">
        <v>267</v>
      </c>
    </row>
    <row r="132" spans="2:20" x14ac:dyDescent="0.3">
      <c r="B132" s="61">
        <v>166</v>
      </c>
      <c r="C132" s="71" t="s">
        <v>14</v>
      </c>
      <c r="D132" s="10">
        <v>195</v>
      </c>
      <c r="E132" s="61">
        <v>48</v>
      </c>
      <c r="F132" s="11">
        <v>0.25</v>
      </c>
      <c r="G132" s="64">
        <v>24</v>
      </c>
      <c r="H132" s="11">
        <v>0.5</v>
      </c>
      <c r="I132" s="65">
        <v>9</v>
      </c>
      <c r="J132" s="66">
        <v>15</v>
      </c>
      <c r="K132" s="67">
        <v>0.38</v>
      </c>
      <c r="L132" s="67"/>
      <c r="M132" s="10">
        <v>17</v>
      </c>
      <c r="N132" s="10">
        <v>34</v>
      </c>
      <c r="O132" s="10">
        <v>32</v>
      </c>
      <c r="P132" s="33">
        <f t="shared" si="1"/>
        <v>83</v>
      </c>
      <c r="Q132" s="61" t="s">
        <v>277</v>
      </c>
      <c r="R132" s="10">
        <v>0</v>
      </c>
      <c r="S132" s="10">
        <v>24</v>
      </c>
      <c r="T132" s="70">
        <v>0</v>
      </c>
    </row>
    <row r="133" spans="2:20" x14ac:dyDescent="0.3">
      <c r="B133" s="61">
        <v>50</v>
      </c>
      <c r="C133" s="31" t="s">
        <v>18</v>
      </c>
      <c r="D133" s="10">
        <v>192</v>
      </c>
      <c r="E133" s="61">
        <v>43</v>
      </c>
      <c r="F133" s="11">
        <v>0.22</v>
      </c>
      <c r="G133" s="64">
        <v>0</v>
      </c>
      <c r="H133" s="11">
        <v>0</v>
      </c>
      <c r="I133" s="65">
        <v>25</v>
      </c>
      <c r="J133" s="66">
        <v>18</v>
      </c>
      <c r="K133" s="67">
        <v>0.57999999999999996</v>
      </c>
      <c r="L133" s="13"/>
      <c r="M133" s="10">
        <v>20</v>
      </c>
      <c r="N133" s="10">
        <v>1</v>
      </c>
      <c r="O133" s="10">
        <v>12</v>
      </c>
      <c r="P133" s="33">
        <f t="shared" si="1"/>
        <v>33</v>
      </c>
      <c r="Q133" s="61" t="s">
        <v>276</v>
      </c>
      <c r="R133" s="10" t="s">
        <v>267</v>
      </c>
      <c r="S133" s="10" t="s">
        <v>267</v>
      </c>
      <c r="T133" s="70" t="s">
        <v>267</v>
      </c>
    </row>
    <row r="134" spans="2:20" x14ac:dyDescent="0.3">
      <c r="B134" s="61">
        <v>55</v>
      </c>
      <c r="C134" s="71" t="s">
        <v>246</v>
      </c>
      <c r="D134" s="10">
        <v>192</v>
      </c>
      <c r="E134" s="61">
        <v>36</v>
      </c>
      <c r="F134" s="63">
        <v>0.19</v>
      </c>
      <c r="G134" s="64">
        <v>0</v>
      </c>
      <c r="H134" s="63">
        <v>0</v>
      </c>
      <c r="I134" s="65">
        <v>22</v>
      </c>
      <c r="J134" s="66">
        <v>14</v>
      </c>
      <c r="K134" s="67">
        <v>0.61</v>
      </c>
      <c r="L134" s="67"/>
      <c r="M134" s="10">
        <v>23</v>
      </c>
      <c r="N134" s="10">
        <v>1</v>
      </c>
      <c r="O134" s="10">
        <v>9</v>
      </c>
      <c r="P134" s="33">
        <f t="shared" si="1"/>
        <v>33</v>
      </c>
      <c r="Q134" s="61" t="s">
        <v>276</v>
      </c>
      <c r="R134" s="69" t="s">
        <v>267</v>
      </c>
      <c r="S134" s="69" t="s">
        <v>267</v>
      </c>
      <c r="T134" s="70" t="s">
        <v>267</v>
      </c>
    </row>
    <row r="135" spans="2:20" x14ac:dyDescent="0.3">
      <c r="B135" s="61">
        <v>72</v>
      </c>
      <c r="C135" s="71" t="s">
        <v>61</v>
      </c>
      <c r="D135" s="10">
        <v>191</v>
      </c>
      <c r="E135" s="61">
        <v>10</v>
      </c>
      <c r="F135" s="63">
        <v>0.05</v>
      </c>
      <c r="G135" s="64">
        <v>0</v>
      </c>
      <c r="H135" s="63">
        <v>0</v>
      </c>
      <c r="I135" s="65">
        <v>10</v>
      </c>
      <c r="J135" s="66">
        <v>0</v>
      </c>
      <c r="K135" s="67">
        <v>1</v>
      </c>
      <c r="L135" s="67"/>
      <c r="M135" s="10">
        <v>37</v>
      </c>
      <c r="N135" s="10">
        <v>1</v>
      </c>
      <c r="O135" s="10">
        <v>1</v>
      </c>
      <c r="P135" s="33">
        <f t="shared" si="1"/>
        <v>39</v>
      </c>
      <c r="Q135" s="61" t="s">
        <v>276</v>
      </c>
      <c r="R135" s="69" t="s">
        <v>267</v>
      </c>
      <c r="S135" s="69" t="s">
        <v>267</v>
      </c>
      <c r="T135" s="70" t="s">
        <v>267</v>
      </c>
    </row>
    <row r="136" spans="2:20" x14ac:dyDescent="0.3">
      <c r="B136" s="61">
        <v>129</v>
      </c>
      <c r="C136" s="31" t="s">
        <v>205</v>
      </c>
      <c r="D136" s="10">
        <v>187</v>
      </c>
      <c r="E136" s="61">
        <v>44</v>
      </c>
      <c r="F136" s="11">
        <v>0.24</v>
      </c>
      <c r="G136" s="64">
        <v>11</v>
      </c>
      <c r="H136" s="11">
        <v>0.25</v>
      </c>
      <c r="I136" s="65">
        <v>11</v>
      </c>
      <c r="J136" s="66">
        <v>22</v>
      </c>
      <c r="K136" s="67">
        <v>0.33</v>
      </c>
      <c r="L136" s="13"/>
      <c r="M136" s="10">
        <v>18</v>
      </c>
      <c r="N136" s="10">
        <v>12</v>
      </c>
      <c r="O136" s="10">
        <v>36</v>
      </c>
      <c r="P136" s="33">
        <f t="shared" si="1"/>
        <v>66</v>
      </c>
      <c r="Q136" s="61" t="s">
        <v>277</v>
      </c>
      <c r="R136" s="10">
        <v>0</v>
      </c>
      <c r="S136" s="10">
        <v>11</v>
      </c>
      <c r="T136" s="70">
        <v>0</v>
      </c>
    </row>
    <row r="137" spans="2:20" x14ac:dyDescent="0.3">
      <c r="B137" s="61">
        <v>134</v>
      </c>
      <c r="C137" s="31" t="s">
        <v>131</v>
      </c>
      <c r="D137" s="10">
        <v>187</v>
      </c>
      <c r="E137" s="61">
        <v>35</v>
      </c>
      <c r="F137" s="11">
        <v>0.19</v>
      </c>
      <c r="G137" s="64">
        <v>12</v>
      </c>
      <c r="H137" s="11">
        <v>0.34</v>
      </c>
      <c r="I137" s="65">
        <v>10</v>
      </c>
      <c r="J137" s="66">
        <v>13</v>
      </c>
      <c r="K137" s="67">
        <v>0.43</v>
      </c>
      <c r="L137" s="13"/>
      <c r="M137" s="10">
        <v>23</v>
      </c>
      <c r="N137" s="10">
        <v>20</v>
      </c>
      <c r="O137" s="10">
        <v>27</v>
      </c>
      <c r="P137" s="33">
        <f t="shared" si="1"/>
        <v>70</v>
      </c>
      <c r="Q137" s="61" t="s">
        <v>277</v>
      </c>
      <c r="R137" s="10">
        <v>0</v>
      </c>
      <c r="S137" s="10">
        <v>12</v>
      </c>
      <c r="T137" s="70">
        <v>0</v>
      </c>
    </row>
    <row r="138" spans="2:20" x14ac:dyDescent="0.3">
      <c r="B138" s="61">
        <v>210</v>
      </c>
      <c r="C138" s="31" t="s">
        <v>142</v>
      </c>
      <c r="D138" s="10">
        <v>187</v>
      </c>
      <c r="E138" s="61">
        <v>31</v>
      </c>
      <c r="F138" s="11">
        <v>0.17</v>
      </c>
      <c r="G138" s="64">
        <v>17</v>
      </c>
      <c r="H138" s="11">
        <v>0.55000000000000004</v>
      </c>
      <c r="I138" s="65">
        <v>4</v>
      </c>
      <c r="J138" s="66">
        <v>10</v>
      </c>
      <c r="K138" s="67">
        <v>0.28999999999999998</v>
      </c>
      <c r="L138" s="13"/>
      <c r="M138" s="10">
        <v>25</v>
      </c>
      <c r="N138" s="10">
        <v>39</v>
      </c>
      <c r="O138" s="10">
        <v>40</v>
      </c>
      <c r="P138" s="33">
        <f t="shared" si="1"/>
        <v>104</v>
      </c>
      <c r="Q138" s="61" t="s">
        <v>277</v>
      </c>
      <c r="R138" s="10">
        <v>0</v>
      </c>
      <c r="S138" s="10">
        <v>17</v>
      </c>
      <c r="T138" s="70">
        <v>0</v>
      </c>
    </row>
    <row r="139" spans="2:20" x14ac:dyDescent="0.3">
      <c r="B139" s="61">
        <v>7</v>
      </c>
      <c r="C139" s="31" t="s">
        <v>42</v>
      </c>
      <c r="D139" s="10">
        <v>183</v>
      </c>
      <c r="E139" s="61">
        <v>48</v>
      </c>
      <c r="F139" s="11">
        <v>0.26</v>
      </c>
      <c r="G139" s="64">
        <v>0</v>
      </c>
      <c r="H139" s="11">
        <v>0</v>
      </c>
      <c r="I139" s="65">
        <v>32</v>
      </c>
      <c r="J139" s="66">
        <v>16</v>
      </c>
      <c r="K139" s="67">
        <v>0.67</v>
      </c>
      <c r="L139" s="13"/>
      <c r="M139" s="10">
        <v>16</v>
      </c>
      <c r="N139" s="10">
        <v>1</v>
      </c>
      <c r="O139" s="10">
        <v>4</v>
      </c>
      <c r="P139" s="33">
        <f t="shared" si="1"/>
        <v>21</v>
      </c>
      <c r="Q139" s="61" t="s">
        <v>276</v>
      </c>
      <c r="R139" s="10" t="s">
        <v>267</v>
      </c>
      <c r="S139" s="10" t="s">
        <v>267</v>
      </c>
      <c r="T139" s="70" t="s">
        <v>267</v>
      </c>
    </row>
    <row r="140" spans="2:20" x14ac:dyDescent="0.3">
      <c r="B140" s="61">
        <v>66</v>
      </c>
      <c r="C140" s="31" t="s">
        <v>51</v>
      </c>
      <c r="D140" s="10">
        <v>183</v>
      </c>
      <c r="E140" s="61">
        <v>14</v>
      </c>
      <c r="F140" s="11">
        <v>0.08</v>
      </c>
      <c r="G140" s="64">
        <v>0</v>
      </c>
      <c r="H140" s="11">
        <v>0</v>
      </c>
      <c r="I140" s="65">
        <v>14</v>
      </c>
      <c r="J140" s="66">
        <v>0</v>
      </c>
      <c r="K140" s="67">
        <v>1</v>
      </c>
      <c r="L140" s="13"/>
      <c r="M140" s="10">
        <v>34</v>
      </c>
      <c r="N140" s="10">
        <v>1</v>
      </c>
      <c r="O140" s="10">
        <v>1</v>
      </c>
      <c r="P140" s="33">
        <f t="shared" si="1"/>
        <v>36</v>
      </c>
      <c r="Q140" s="61" t="s">
        <v>276</v>
      </c>
      <c r="R140" s="10" t="s">
        <v>267</v>
      </c>
      <c r="S140" s="10" t="s">
        <v>267</v>
      </c>
      <c r="T140" s="70" t="s">
        <v>267</v>
      </c>
    </row>
    <row r="141" spans="2:20" x14ac:dyDescent="0.3">
      <c r="B141" s="61">
        <v>91</v>
      </c>
      <c r="C141" s="31" t="s">
        <v>157</v>
      </c>
      <c r="D141" s="10">
        <v>176</v>
      </c>
      <c r="E141" s="61">
        <v>30</v>
      </c>
      <c r="F141" s="11">
        <v>0.17</v>
      </c>
      <c r="G141" s="64">
        <v>0</v>
      </c>
      <c r="H141" s="11">
        <v>0</v>
      </c>
      <c r="I141" s="65">
        <v>15</v>
      </c>
      <c r="J141" s="66">
        <v>15</v>
      </c>
      <c r="K141" s="67">
        <v>0.5</v>
      </c>
      <c r="L141" s="13"/>
      <c r="M141" s="10">
        <v>25</v>
      </c>
      <c r="N141" s="10">
        <v>1</v>
      </c>
      <c r="O141" s="10">
        <v>20</v>
      </c>
      <c r="P141" s="33">
        <f t="shared" si="1"/>
        <v>46</v>
      </c>
      <c r="Q141" s="61" t="s">
        <v>276</v>
      </c>
      <c r="R141" s="10" t="s">
        <v>267</v>
      </c>
      <c r="S141" s="10" t="s">
        <v>267</v>
      </c>
      <c r="T141" s="70" t="s">
        <v>267</v>
      </c>
    </row>
    <row r="142" spans="2:20" x14ac:dyDescent="0.3">
      <c r="B142" s="61">
        <v>192</v>
      </c>
      <c r="C142" s="31" t="s">
        <v>195</v>
      </c>
      <c r="D142" s="10">
        <v>175</v>
      </c>
      <c r="E142" s="61">
        <v>47</v>
      </c>
      <c r="F142" s="11">
        <v>0.27</v>
      </c>
      <c r="G142" s="64">
        <v>22</v>
      </c>
      <c r="H142" s="11">
        <v>0.47</v>
      </c>
      <c r="I142" s="65">
        <v>5</v>
      </c>
      <c r="J142" s="66">
        <v>20</v>
      </c>
      <c r="K142" s="67">
        <v>0.2</v>
      </c>
      <c r="L142" s="13"/>
      <c r="M142" s="10">
        <v>15</v>
      </c>
      <c r="N142" s="10">
        <v>31</v>
      </c>
      <c r="O142" s="10">
        <v>45</v>
      </c>
      <c r="P142" s="33">
        <f t="shared" ref="P142:P205" si="2">SUM(M142:O142)</f>
        <v>91</v>
      </c>
      <c r="Q142" s="61" t="s">
        <v>277</v>
      </c>
      <c r="R142" s="10">
        <v>11</v>
      </c>
      <c r="S142" s="10">
        <v>11</v>
      </c>
      <c r="T142" s="70">
        <v>0.5</v>
      </c>
    </row>
    <row r="143" spans="2:20" x14ac:dyDescent="0.3">
      <c r="B143" s="61">
        <v>148</v>
      </c>
      <c r="C143" s="31" t="s">
        <v>31</v>
      </c>
      <c r="D143" s="10">
        <v>174</v>
      </c>
      <c r="E143" s="61">
        <v>17</v>
      </c>
      <c r="F143" s="11">
        <v>0.1</v>
      </c>
      <c r="G143" s="64">
        <v>10</v>
      </c>
      <c r="H143" s="11">
        <v>0.59</v>
      </c>
      <c r="I143" s="65">
        <v>7</v>
      </c>
      <c r="J143" s="66">
        <v>0</v>
      </c>
      <c r="K143" s="67">
        <v>1</v>
      </c>
      <c r="L143" s="13"/>
      <c r="M143" s="10">
        <v>32</v>
      </c>
      <c r="N143" s="10">
        <v>43</v>
      </c>
      <c r="O143" s="10">
        <v>1</v>
      </c>
      <c r="P143" s="33">
        <f t="shared" si="2"/>
        <v>76</v>
      </c>
      <c r="Q143" s="61" t="s">
        <v>277</v>
      </c>
      <c r="R143" s="10">
        <v>0</v>
      </c>
      <c r="S143" s="10">
        <v>10</v>
      </c>
      <c r="T143" s="70">
        <v>0</v>
      </c>
    </row>
    <row r="144" spans="2:20" x14ac:dyDescent="0.3">
      <c r="B144" s="61">
        <v>84</v>
      </c>
      <c r="C144" s="31" t="s">
        <v>94</v>
      </c>
      <c r="D144" s="10">
        <v>171</v>
      </c>
      <c r="E144" s="61">
        <v>23</v>
      </c>
      <c r="F144" s="11">
        <v>0.13</v>
      </c>
      <c r="G144" s="64">
        <v>0</v>
      </c>
      <c r="H144" s="11">
        <v>0</v>
      </c>
      <c r="I144" s="65">
        <v>13</v>
      </c>
      <c r="J144" s="66">
        <v>10</v>
      </c>
      <c r="K144" s="67">
        <v>0.56999999999999995</v>
      </c>
      <c r="L144" s="13"/>
      <c r="M144" s="10">
        <v>29</v>
      </c>
      <c r="N144" s="10">
        <v>1</v>
      </c>
      <c r="O144" s="10">
        <v>13</v>
      </c>
      <c r="P144" s="33">
        <f t="shared" si="2"/>
        <v>43</v>
      </c>
      <c r="Q144" s="61" t="s">
        <v>276</v>
      </c>
      <c r="R144" s="10" t="s">
        <v>267</v>
      </c>
      <c r="S144" s="10" t="s">
        <v>267</v>
      </c>
      <c r="T144" s="70" t="s">
        <v>267</v>
      </c>
    </row>
    <row r="145" spans="2:20" x14ac:dyDescent="0.3">
      <c r="B145" s="61">
        <v>116</v>
      </c>
      <c r="C145" s="31" t="s">
        <v>191</v>
      </c>
      <c r="D145" s="10">
        <v>169</v>
      </c>
      <c r="E145" s="61">
        <v>33</v>
      </c>
      <c r="F145" s="11">
        <v>0.2</v>
      </c>
      <c r="G145" s="64">
        <v>0</v>
      </c>
      <c r="H145" s="11">
        <v>0</v>
      </c>
      <c r="I145" s="65">
        <v>11</v>
      </c>
      <c r="J145" s="66">
        <v>22</v>
      </c>
      <c r="K145" s="67">
        <v>0.33</v>
      </c>
      <c r="L145" s="13"/>
      <c r="M145" s="10">
        <v>22</v>
      </c>
      <c r="N145" s="10">
        <v>1</v>
      </c>
      <c r="O145" s="10">
        <v>36</v>
      </c>
      <c r="P145" s="33">
        <f t="shared" si="2"/>
        <v>59</v>
      </c>
      <c r="Q145" s="61" t="s">
        <v>276</v>
      </c>
      <c r="R145" s="10" t="s">
        <v>267</v>
      </c>
      <c r="S145" s="10" t="s">
        <v>267</v>
      </c>
      <c r="T145" s="70" t="s">
        <v>267</v>
      </c>
    </row>
    <row r="146" spans="2:20" x14ac:dyDescent="0.3">
      <c r="B146" s="61">
        <v>15</v>
      </c>
      <c r="C146" s="31" t="s">
        <v>163</v>
      </c>
      <c r="D146" s="10">
        <v>168</v>
      </c>
      <c r="E146" s="61">
        <v>40</v>
      </c>
      <c r="F146" s="11">
        <v>0.24</v>
      </c>
      <c r="G146" s="64">
        <v>0</v>
      </c>
      <c r="H146" s="11">
        <v>0</v>
      </c>
      <c r="I146" s="65">
        <v>26</v>
      </c>
      <c r="J146" s="66">
        <v>14</v>
      </c>
      <c r="K146" s="67">
        <v>0.65</v>
      </c>
      <c r="L146" s="13"/>
      <c r="M146" s="10">
        <v>18</v>
      </c>
      <c r="N146" s="10">
        <v>1</v>
      </c>
      <c r="O146" s="10">
        <v>5</v>
      </c>
      <c r="P146" s="33">
        <f t="shared" si="2"/>
        <v>24</v>
      </c>
      <c r="Q146" s="61" t="s">
        <v>276</v>
      </c>
      <c r="R146" s="10" t="s">
        <v>267</v>
      </c>
      <c r="S146" s="10" t="s">
        <v>267</v>
      </c>
      <c r="T146" s="70" t="s">
        <v>267</v>
      </c>
    </row>
    <row r="147" spans="2:20" x14ac:dyDescent="0.3">
      <c r="B147" s="61">
        <v>45</v>
      </c>
      <c r="C147" s="71" t="s">
        <v>98</v>
      </c>
      <c r="D147" s="10">
        <v>165</v>
      </c>
      <c r="E147" s="61">
        <v>20</v>
      </c>
      <c r="F147" s="11">
        <v>0.12</v>
      </c>
      <c r="G147" s="64">
        <v>0</v>
      </c>
      <c r="H147" s="11">
        <v>0</v>
      </c>
      <c r="I147" s="65">
        <v>20</v>
      </c>
      <c r="J147" s="66">
        <v>0</v>
      </c>
      <c r="K147" s="67">
        <v>1</v>
      </c>
      <c r="L147" s="67"/>
      <c r="M147" s="10">
        <v>30</v>
      </c>
      <c r="N147" s="10">
        <v>1</v>
      </c>
      <c r="O147" s="10">
        <v>1</v>
      </c>
      <c r="P147" s="33">
        <f t="shared" si="2"/>
        <v>32</v>
      </c>
      <c r="Q147" s="61" t="s">
        <v>276</v>
      </c>
      <c r="R147" s="10" t="s">
        <v>267</v>
      </c>
      <c r="S147" s="10" t="s">
        <v>267</v>
      </c>
      <c r="T147" s="70" t="s">
        <v>267</v>
      </c>
    </row>
    <row r="148" spans="2:20" x14ac:dyDescent="0.3">
      <c r="B148" s="61">
        <v>49</v>
      </c>
      <c r="C148" s="31" t="s">
        <v>219</v>
      </c>
      <c r="D148" s="10">
        <v>165</v>
      </c>
      <c r="E148" s="61">
        <v>19</v>
      </c>
      <c r="F148" s="11">
        <v>0.12</v>
      </c>
      <c r="G148" s="64">
        <v>0</v>
      </c>
      <c r="H148" s="11">
        <v>0</v>
      </c>
      <c r="I148" s="65">
        <v>19</v>
      </c>
      <c r="J148" s="66">
        <v>0</v>
      </c>
      <c r="K148" s="67">
        <v>1</v>
      </c>
      <c r="L148" s="13"/>
      <c r="M148" s="10">
        <v>30</v>
      </c>
      <c r="N148" s="10">
        <v>1</v>
      </c>
      <c r="O148" s="10">
        <v>1</v>
      </c>
      <c r="P148" s="33">
        <f t="shared" si="2"/>
        <v>32</v>
      </c>
      <c r="Q148" s="61" t="s">
        <v>276</v>
      </c>
      <c r="R148" s="10" t="s">
        <v>267</v>
      </c>
      <c r="S148" s="10" t="s">
        <v>267</v>
      </c>
      <c r="T148" s="70" t="s">
        <v>267</v>
      </c>
    </row>
    <row r="149" spans="2:20" x14ac:dyDescent="0.3">
      <c r="B149" s="61">
        <v>137</v>
      </c>
      <c r="C149" s="31" t="s">
        <v>189</v>
      </c>
      <c r="D149" s="10">
        <v>165</v>
      </c>
      <c r="E149" s="61">
        <v>40</v>
      </c>
      <c r="F149" s="11">
        <v>0.24</v>
      </c>
      <c r="G149" s="64">
        <v>13</v>
      </c>
      <c r="H149" s="11">
        <v>0.33</v>
      </c>
      <c r="I149" s="65">
        <v>10</v>
      </c>
      <c r="J149" s="66">
        <v>17</v>
      </c>
      <c r="K149" s="67">
        <v>0.37</v>
      </c>
      <c r="L149" s="13"/>
      <c r="M149" s="10">
        <v>18</v>
      </c>
      <c r="N149" s="10">
        <v>19</v>
      </c>
      <c r="O149" s="10">
        <v>33</v>
      </c>
      <c r="P149" s="33">
        <f t="shared" si="2"/>
        <v>70</v>
      </c>
      <c r="Q149" s="61" t="s">
        <v>277</v>
      </c>
      <c r="R149" s="10">
        <v>0</v>
      </c>
      <c r="S149" s="10">
        <v>13</v>
      </c>
      <c r="T149" s="70">
        <v>0</v>
      </c>
    </row>
    <row r="150" spans="2:20" x14ac:dyDescent="0.3">
      <c r="B150" s="61">
        <v>12</v>
      </c>
      <c r="C150" s="31" t="s">
        <v>194</v>
      </c>
      <c r="D150" s="10">
        <v>162</v>
      </c>
      <c r="E150" s="61">
        <v>43</v>
      </c>
      <c r="F150" s="11">
        <v>0.27</v>
      </c>
      <c r="G150" s="64">
        <v>0</v>
      </c>
      <c r="H150" s="11">
        <v>0</v>
      </c>
      <c r="I150" s="65">
        <v>27</v>
      </c>
      <c r="J150" s="66">
        <v>16</v>
      </c>
      <c r="K150" s="67">
        <v>0.63</v>
      </c>
      <c r="L150" s="13"/>
      <c r="M150" s="10">
        <v>15</v>
      </c>
      <c r="N150" s="10">
        <v>1</v>
      </c>
      <c r="O150" s="10">
        <v>7</v>
      </c>
      <c r="P150" s="33">
        <f t="shared" si="2"/>
        <v>23</v>
      </c>
      <c r="Q150" s="61" t="s">
        <v>276</v>
      </c>
      <c r="R150" s="10" t="s">
        <v>267</v>
      </c>
      <c r="S150" s="10" t="s">
        <v>267</v>
      </c>
      <c r="T150" s="70" t="s">
        <v>267</v>
      </c>
    </row>
    <row r="151" spans="2:20" x14ac:dyDescent="0.3">
      <c r="B151" s="61">
        <v>26</v>
      </c>
      <c r="C151" s="31" t="s">
        <v>21</v>
      </c>
      <c r="D151" s="10">
        <v>162</v>
      </c>
      <c r="E151" s="61">
        <v>44</v>
      </c>
      <c r="F151" s="11">
        <v>0.27</v>
      </c>
      <c r="G151" s="64">
        <v>0</v>
      </c>
      <c r="H151" s="11">
        <v>0</v>
      </c>
      <c r="I151" s="65">
        <v>25</v>
      </c>
      <c r="J151" s="66">
        <v>19</v>
      </c>
      <c r="K151" s="67">
        <v>0.56999999999999995</v>
      </c>
      <c r="L151" s="13"/>
      <c r="M151" s="10">
        <v>15</v>
      </c>
      <c r="N151" s="10">
        <v>1</v>
      </c>
      <c r="O151" s="10">
        <v>13</v>
      </c>
      <c r="P151" s="33">
        <f t="shared" si="2"/>
        <v>29</v>
      </c>
      <c r="Q151" s="61" t="s">
        <v>276</v>
      </c>
      <c r="R151" s="10" t="s">
        <v>267</v>
      </c>
      <c r="S151" s="10" t="s">
        <v>267</v>
      </c>
      <c r="T151" s="70" t="s">
        <v>267</v>
      </c>
    </row>
    <row r="152" spans="2:20" x14ac:dyDescent="0.3">
      <c r="B152" s="61">
        <v>173</v>
      </c>
      <c r="C152" s="31" t="s">
        <v>95</v>
      </c>
      <c r="D152" s="10">
        <v>160</v>
      </c>
      <c r="E152" s="61">
        <v>22</v>
      </c>
      <c r="F152" s="11">
        <v>0.14000000000000001</v>
      </c>
      <c r="G152" s="64">
        <v>17</v>
      </c>
      <c r="H152" s="11">
        <v>0.77</v>
      </c>
      <c r="I152" s="65">
        <v>5</v>
      </c>
      <c r="J152" s="66">
        <v>0</v>
      </c>
      <c r="K152" s="67">
        <v>1</v>
      </c>
      <c r="L152" s="13"/>
      <c r="M152" s="10">
        <v>28</v>
      </c>
      <c r="N152" s="10">
        <v>56</v>
      </c>
      <c r="O152" s="10">
        <v>1</v>
      </c>
      <c r="P152" s="33">
        <f t="shared" si="2"/>
        <v>85</v>
      </c>
      <c r="Q152" s="61" t="s">
        <v>277</v>
      </c>
      <c r="R152" s="10">
        <v>0</v>
      </c>
      <c r="S152" s="10">
        <v>17</v>
      </c>
      <c r="T152" s="70">
        <v>0</v>
      </c>
    </row>
    <row r="153" spans="2:20" x14ac:dyDescent="0.3">
      <c r="B153" s="61">
        <v>186</v>
      </c>
      <c r="C153" s="31" t="s">
        <v>126</v>
      </c>
      <c r="D153" s="10">
        <v>158</v>
      </c>
      <c r="E153" s="61">
        <v>19</v>
      </c>
      <c r="F153" s="11">
        <v>0.12</v>
      </c>
      <c r="G153" s="64">
        <v>16</v>
      </c>
      <c r="H153" s="11">
        <v>0.84</v>
      </c>
      <c r="I153" s="65">
        <v>3</v>
      </c>
      <c r="J153" s="66">
        <v>0</v>
      </c>
      <c r="K153" s="67">
        <v>1</v>
      </c>
      <c r="L153" s="13"/>
      <c r="M153" s="10">
        <v>30</v>
      </c>
      <c r="N153" s="10">
        <v>58</v>
      </c>
      <c r="O153" s="10">
        <v>1</v>
      </c>
      <c r="P153" s="33">
        <f t="shared" si="2"/>
        <v>89</v>
      </c>
      <c r="Q153" s="61" t="s">
        <v>277</v>
      </c>
      <c r="R153" s="10">
        <v>0</v>
      </c>
      <c r="S153" s="10">
        <v>16</v>
      </c>
      <c r="T153" s="70">
        <v>0</v>
      </c>
    </row>
    <row r="154" spans="2:20" x14ac:dyDescent="0.3">
      <c r="B154" s="61">
        <v>189</v>
      </c>
      <c r="C154" s="31" t="s">
        <v>84</v>
      </c>
      <c r="D154" s="10">
        <v>158</v>
      </c>
      <c r="E154" s="61">
        <v>14</v>
      </c>
      <c r="F154" s="11">
        <v>0.09</v>
      </c>
      <c r="G154" s="64">
        <v>11</v>
      </c>
      <c r="H154" s="11">
        <v>0.79</v>
      </c>
      <c r="I154" s="65">
        <v>3</v>
      </c>
      <c r="J154" s="66">
        <v>0</v>
      </c>
      <c r="K154" s="67">
        <v>1</v>
      </c>
      <c r="L154" s="13"/>
      <c r="M154" s="10">
        <v>33</v>
      </c>
      <c r="N154" s="10">
        <v>57</v>
      </c>
      <c r="O154" s="10">
        <v>1</v>
      </c>
      <c r="P154" s="33">
        <f t="shared" si="2"/>
        <v>91</v>
      </c>
      <c r="Q154" s="61" t="s">
        <v>277</v>
      </c>
      <c r="R154" s="10">
        <v>0</v>
      </c>
      <c r="S154" s="10">
        <v>11</v>
      </c>
      <c r="T154" s="70">
        <v>0</v>
      </c>
    </row>
    <row r="155" spans="2:20" x14ac:dyDescent="0.3">
      <c r="B155" s="61">
        <v>207</v>
      </c>
      <c r="C155" s="31" t="s">
        <v>64</v>
      </c>
      <c r="D155" s="10">
        <v>157</v>
      </c>
      <c r="E155" s="61">
        <v>26</v>
      </c>
      <c r="F155" s="11">
        <v>0.17</v>
      </c>
      <c r="G155" s="64">
        <v>23</v>
      </c>
      <c r="H155" s="11">
        <v>0.88</v>
      </c>
      <c r="I155" s="65">
        <v>14</v>
      </c>
      <c r="J155" s="66">
        <v>12</v>
      </c>
      <c r="K155" s="67">
        <v>0.54</v>
      </c>
      <c r="L155" s="13"/>
      <c r="M155" s="10">
        <v>25</v>
      </c>
      <c r="N155" s="10">
        <v>62</v>
      </c>
      <c r="O155" s="10">
        <v>16</v>
      </c>
      <c r="P155" s="33">
        <f t="shared" si="2"/>
        <v>103</v>
      </c>
      <c r="Q155" s="61" t="s">
        <v>277</v>
      </c>
      <c r="R155" s="10">
        <v>10</v>
      </c>
      <c r="S155" s="10">
        <v>13</v>
      </c>
      <c r="T155" s="70">
        <v>0.43478260869565216</v>
      </c>
    </row>
    <row r="156" spans="2:20" x14ac:dyDescent="0.3">
      <c r="B156" s="61">
        <v>107</v>
      </c>
      <c r="C156" s="31" t="s">
        <v>222</v>
      </c>
      <c r="D156" s="10">
        <v>154</v>
      </c>
      <c r="E156" s="61">
        <v>29</v>
      </c>
      <c r="F156" s="11">
        <v>0.19</v>
      </c>
      <c r="G156" s="64">
        <v>0</v>
      </c>
      <c r="H156" s="11">
        <v>0</v>
      </c>
      <c r="I156" s="65">
        <v>12</v>
      </c>
      <c r="J156" s="66">
        <v>17</v>
      </c>
      <c r="K156" s="67">
        <v>0.41</v>
      </c>
      <c r="L156" s="13"/>
      <c r="M156" s="10">
        <v>23</v>
      </c>
      <c r="N156" s="10">
        <v>1</v>
      </c>
      <c r="O156" s="10">
        <v>29</v>
      </c>
      <c r="P156" s="33">
        <f t="shared" si="2"/>
        <v>53</v>
      </c>
      <c r="Q156" s="61" t="s">
        <v>276</v>
      </c>
      <c r="R156" s="10" t="s">
        <v>267</v>
      </c>
      <c r="S156" s="10" t="s">
        <v>267</v>
      </c>
      <c r="T156" s="70" t="s">
        <v>267</v>
      </c>
    </row>
    <row r="157" spans="2:20" x14ac:dyDescent="0.3">
      <c r="B157" s="61">
        <v>8</v>
      </c>
      <c r="C157" s="31" t="s">
        <v>216</v>
      </c>
      <c r="D157" s="10">
        <v>151</v>
      </c>
      <c r="E157" s="61">
        <v>55</v>
      </c>
      <c r="F157" s="11">
        <v>0.36</v>
      </c>
      <c r="G157" s="64">
        <v>10</v>
      </c>
      <c r="H157" s="11">
        <v>0.18</v>
      </c>
      <c r="I157" s="65">
        <v>28</v>
      </c>
      <c r="J157" s="66">
        <v>17</v>
      </c>
      <c r="K157" s="67">
        <v>0.62</v>
      </c>
      <c r="L157" s="13"/>
      <c r="M157" s="10">
        <v>6</v>
      </c>
      <c r="N157" s="10">
        <v>7</v>
      </c>
      <c r="O157" s="10">
        <v>8</v>
      </c>
      <c r="P157" s="33">
        <f t="shared" si="2"/>
        <v>21</v>
      </c>
      <c r="Q157" s="61" t="s">
        <v>277</v>
      </c>
      <c r="R157" s="10">
        <v>0</v>
      </c>
      <c r="S157" s="10">
        <v>10</v>
      </c>
      <c r="T157" s="70">
        <v>0</v>
      </c>
    </row>
    <row r="158" spans="2:20" x14ac:dyDescent="0.3">
      <c r="B158" s="61">
        <v>112</v>
      </c>
      <c r="C158" s="31" t="s">
        <v>115</v>
      </c>
      <c r="D158" s="10">
        <v>151</v>
      </c>
      <c r="E158" s="61">
        <v>36</v>
      </c>
      <c r="F158" s="11">
        <v>0.24</v>
      </c>
      <c r="G158" s="64">
        <v>19</v>
      </c>
      <c r="H158" s="11">
        <v>0.53</v>
      </c>
      <c r="I158" s="65">
        <v>17</v>
      </c>
      <c r="J158" s="66">
        <v>0</v>
      </c>
      <c r="K158" s="67">
        <v>1</v>
      </c>
      <c r="L158" s="13"/>
      <c r="M158" s="10">
        <v>18</v>
      </c>
      <c r="N158" s="10">
        <v>37</v>
      </c>
      <c r="O158" s="10">
        <v>1</v>
      </c>
      <c r="P158" s="33">
        <f t="shared" si="2"/>
        <v>56</v>
      </c>
      <c r="Q158" s="61" t="s">
        <v>277</v>
      </c>
      <c r="R158" s="10">
        <v>0</v>
      </c>
      <c r="S158" s="10">
        <v>19</v>
      </c>
      <c r="T158" s="70">
        <v>0</v>
      </c>
    </row>
    <row r="159" spans="2:20" x14ac:dyDescent="0.3">
      <c r="B159" s="61">
        <v>165</v>
      </c>
      <c r="C159" s="31" t="s">
        <v>158</v>
      </c>
      <c r="D159" s="10">
        <v>149</v>
      </c>
      <c r="E159" s="61">
        <v>16</v>
      </c>
      <c r="F159" s="11">
        <v>0.11</v>
      </c>
      <c r="G159" s="64">
        <v>0</v>
      </c>
      <c r="H159" s="11">
        <v>0</v>
      </c>
      <c r="I159" s="65">
        <v>0</v>
      </c>
      <c r="J159" s="66">
        <v>16</v>
      </c>
      <c r="K159" s="67">
        <v>0</v>
      </c>
      <c r="L159" s="13"/>
      <c r="M159" s="10">
        <v>31</v>
      </c>
      <c r="N159" s="10">
        <v>1</v>
      </c>
      <c r="O159" s="10">
        <v>50</v>
      </c>
      <c r="P159" s="33">
        <f t="shared" si="2"/>
        <v>82</v>
      </c>
      <c r="Q159" s="61" t="s">
        <v>276</v>
      </c>
      <c r="R159" s="10" t="s">
        <v>267</v>
      </c>
      <c r="S159" s="10" t="s">
        <v>267</v>
      </c>
      <c r="T159" s="70" t="s">
        <v>267</v>
      </c>
    </row>
    <row r="160" spans="2:20" x14ac:dyDescent="0.3">
      <c r="B160" s="61">
        <v>215</v>
      </c>
      <c r="C160" s="71" t="s">
        <v>109</v>
      </c>
      <c r="D160" s="10">
        <v>145</v>
      </c>
      <c r="E160" s="61">
        <v>22</v>
      </c>
      <c r="F160" s="11">
        <v>0.15</v>
      </c>
      <c r="G160" s="64">
        <v>11</v>
      </c>
      <c r="H160" s="11">
        <v>0.5</v>
      </c>
      <c r="I160" s="65">
        <v>1</v>
      </c>
      <c r="J160" s="66">
        <v>10</v>
      </c>
      <c r="K160" s="67">
        <v>0.09</v>
      </c>
      <c r="L160" s="67"/>
      <c r="M160" s="10">
        <v>27</v>
      </c>
      <c r="N160" s="10">
        <v>34</v>
      </c>
      <c r="O160" s="10">
        <v>49</v>
      </c>
      <c r="P160" s="33">
        <f t="shared" si="2"/>
        <v>110</v>
      </c>
      <c r="Q160" s="61" t="s">
        <v>277</v>
      </c>
      <c r="R160" s="10">
        <v>0</v>
      </c>
      <c r="S160" s="10">
        <v>11</v>
      </c>
      <c r="T160" s="70">
        <v>0</v>
      </c>
    </row>
    <row r="161" spans="2:20" x14ac:dyDescent="0.3">
      <c r="B161" s="61">
        <v>13</v>
      </c>
      <c r="C161" s="31" t="s">
        <v>27</v>
      </c>
      <c r="D161" s="10">
        <v>142</v>
      </c>
      <c r="E161" s="61">
        <v>46</v>
      </c>
      <c r="F161" s="11">
        <v>0.32</v>
      </c>
      <c r="G161" s="64">
        <v>0</v>
      </c>
      <c r="H161" s="11">
        <v>0</v>
      </c>
      <c r="I161" s="65">
        <v>26</v>
      </c>
      <c r="J161" s="66">
        <v>20</v>
      </c>
      <c r="K161" s="67">
        <v>0.56999999999999995</v>
      </c>
      <c r="L161" s="13"/>
      <c r="M161" s="10">
        <v>10</v>
      </c>
      <c r="N161" s="10">
        <v>1</v>
      </c>
      <c r="O161" s="10">
        <v>13</v>
      </c>
      <c r="P161" s="33">
        <f t="shared" si="2"/>
        <v>24</v>
      </c>
      <c r="Q161" s="61" t="s">
        <v>276</v>
      </c>
      <c r="R161" s="10" t="s">
        <v>267</v>
      </c>
      <c r="S161" s="10" t="s">
        <v>267</v>
      </c>
      <c r="T161" s="70" t="s">
        <v>267</v>
      </c>
    </row>
    <row r="162" spans="2:20" x14ac:dyDescent="0.3">
      <c r="B162" s="61">
        <v>47</v>
      </c>
      <c r="C162" s="31" t="s">
        <v>123</v>
      </c>
      <c r="D162" s="10">
        <v>140</v>
      </c>
      <c r="E162" s="61">
        <v>17</v>
      </c>
      <c r="F162" s="11">
        <v>0.12</v>
      </c>
      <c r="G162" s="64">
        <v>0</v>
      </c>
      <c r="H162" s="11">
        <v>0</v>
      </c>
      <c r="I162" s="65">
        <v>17</v>
      </c>
      <c r="J162" s="66">
        <v>0</v>
      </c>
      <c r="K162" s="67">
        <v>1</v>
      </c>
      <c r="L162" s="13"/>
      <c r="M162" s="10">
        <v>30</v>
      </c>
      <c r="N162" s="10">
        <v>1</v>
      </c>
      <c r="O162" s="10">
        <v>1</v>
      </c>
      <c r="P162" s="33">
        <f t="shared" si="2"/>
        <v>32</v>
      </c>
      <c r="Q162" s="61" t="s">
        <v>276</v>
      </c>
      <c r="R162" s="10" t="s">
        <v>267</v>
      </c>
      <c r="S162" s="10" t="s">
        <v>267</v>
      </c>
      <c r="T162" s="70" t="s">
        <v>267</v>
      </c>
    </row>
    <row r="163" spans="2:20" x14ac:dyDescent="0.3">
      <c r="B163" s="61">
        <v>93</v>
      </c>
      <c r="C163" s="31" t="s">
        <v>239</v>
      </c>
      <c r="D163" s="10">
        <v>139</v>
      </c>
      <c r="E163" s="61">
        <v>42</v>
      </c>
      <c r="F163" s="11">
        <v>0.3</v>
      </c>
      <c r="G163" s="64">
        <v>11</v>
      </c>
      <c r="H163" s="11">
        <v>0.26</v>
      </c>
      <c r="I163" s="65">
        <v>15</v>
      </c>
      <c r="J163" s="66">
        <v>16</v>
      </c>
      <c r="K163" s="67">
        <v>0.48</v>
      </c>
      <c r="L163" s="13"/>
      <c r="M163" s="10">
        <v>12</v>
      </c>
      <c r="N163" s="10">
        <v>13</v>
      </c>
      <c r="O163" s="10">
        <v>22</v>
      </c>
      <c r="P163" s="33">
        <f t="shared" si="2"/>
        <v>47</v>
      </c>
      <c r="Q163" s="61" t="s">
        <v>277</v>
      </c>
      <c r="R163" s="10">
        <v>0</v>
      </c>
      <c r="S163" s="10">
        <v>11</v>
      </c>
      <c r="T163" s="70">
        <v>0</v>
      </c>
    </row>
    <row r="164" spans="2:20" x14ac:dyDescent="0.3">
      <c r="B164" s="61">
        <v>14</v>
      </c>
      <c r="C164" s="31" t="s">
        <v>59</v>
      </c>
      <c r="D164" s="10">
        <v>138</v>
      </c>
      <c r="E164" s="61">
        <v>43</v>
      </c>
      <c r="F164" s="11">
        <v>0.31</v>
      </c>
      <c r="G164" s="64">
        <v>0</v>
      </c>
      <c r="H164" s="11">
        <v>0</v>
      </c>
      <c r="I164" s="65">
        <v>25</v>
      </c>
      <c r="J164" s="66">
        <v>18</v>
      </c>
      <c r="K164" s="67">
        <v>0.57999999999999996</v>
      </c>
      <c r="L164" s="13"/>
      <c r="M164" s="10">
        <v>11</v>
      </c>
      <c r="N164" s="10">
        <v>1</v>
      </c>
      <c r="O164" s="10">
        <v>12</v>
      </c>
      <c r="P164" s="33">
        <f t="shared" si="2"/>
        <v>24</v>
      </c>
      <c r="Q164" s="61" t="s">
        <v>276</v>
      </c>
      <c r="R164" s="10" t="s">
        <v>267</v>
      </c>
      <c r="S164" s="10" t="s">
        <v>267</v>
      </c>
      <c r="T164" s="70" t="s">
        <v>267</v>
      </c>
    </row>
    <row r="165" spans="2:20" x14ac:dyDescent="0.3">
      <c r="B165" s="61">
        <v>62</v>
      </c>
      <c r="C165" s="31" t="s">
        <v>203</v>
      </c>
      <c r="D165" s="10">
        <v>138</v>
      </c>
      <c r="E165" s="61">
        <v>32</v>
      </c>
      <c r="F165" s="11">
        <v>0.23</v>
      </c>
      <c r="G165" s="64">
        <v>0</v>
      </c>
      <c r="H165" s="11">
        <v>0</v>
      </c>
      <c r="I165" s="65">
        <v>18</v>
      </c>
      <c r="J165" s="66">
        <v>14</v>
      </c>
      <c r="K165" s="67">
        <v>0.56000000000000005</v>
      </c>
      <c r="L165" s="13"/>
      <c r="M165" s="10">
        <v>19</v>
      </c>
      <c r="N165" s="10">
        <v>1</v>
      </c>
      <c r="O165" s="10">
        <v>14</v>
      </c>
      <c r="P165" s="33">
        <f t="shared" si="2"/>
        <v>34</v>
      </c>
      <c r="Q165" s="61" t="s">
        <v>276</v>
      </c>
      <c r="R165" s="10" t="s">
        <v>267</v>
      </c>
      <c r="S165" s="10" t="s">
        <v>267</v>
      </c>
      <c r="T165" s="70" t="s">
        <v>267</v>
      </c>
    </row>
    <row r="166" spans="2:20" x14ac:dyDescent="0.3">
      <c r="B166" s="61">
        <v>217</v>
      </c>
      <c r="C166" s="31" t="s">
        <v>233</v>
      </c>
      <c r="D166" s="10">
        <v>138</v>
      </c>
      <c r="E166" s="61">
        <v>35</v>
      </c>
      <c r="F166" s="11">
        <v>0.25</v>
      </c>
      <c r="G166" s="64">
        <v>22</v>
      </c>
      <c r="H166" s="11">
        <v>0.63</v>
      </c>
      <c r="I166" s="65">
        <v>2</v>
      </c>
      <c r="J166" s="66">
        <v>11</v>
      </c>
      <c r="K166" s="67">
        <v>0.15</v>
      </c>
      <c r="L166" s="13"/>
      <c r="M166" s="10">
        <v>17</v>
      </c>
      <c r="N166" s="10">
        <v>47</v>
      </c>
      <c r="O166" s="10">
        <v>47</v>
      </c>
      <c r="P166" s="33">
        <f t="shared" si="2"/>
        <v>111</v>
      </c>
      <c r="Q166" s="61" t="s">
        <v>277</v>
      </c>
      <c r="R166" s="10">
        <v>0</v>
      </c>
      <c r="S166" s="10">
        <v>22</v>
      </c>
      <c r="T166" s="70">
        <v>0</v>
      </c>
    </row>
    <row r="167" spans="2:20" x14ac:dyDescent="0.3">
      <c r="B167" s="61">
        <v>65</v>
      </c>
      <c r="C167" s="31" t="s">
        <v>183</v>
      </c>
      <c r="D167" s="10">
        <v>137</v>
      </c>
      <c r="E167" s="61">
        <v>13</v>
      </c>
      <c r="F167" s="11">
        <v>0.09</v>
      </c>
      <c r="G167" s="64">
        <v>0</v>
      </c>
      <c r="H167" s="11">
        <v>0</v>
      </c>
      <c r="I167" s="65">
        <v>13</v>
      </c>
      <c r="J167" s="66">
        <v>0</v>
      </c>
      <c r="K167" s="67">
        <v>1</v>
      </c>
      <c r="L167" s="13"/>
      <c r="M167" s="10">
        <v>33</v>
      </c>
      <c r="N167" s="10">
        <v>1</v>
      </c>
      <c r="O167" s="10">
        <v>1</v>
      </c>
      <c r="P167" s="33">
        <f t="shared" si="2"/>
        <v>35</v>
      </c>
      <c r="Q167" s="61" t="s">
        <v>276</v>
      </c>
      <c r="R167" s="10" t="s">
        <v>267</v>
      </c>
      <c r="S167" s="10" t="s">
        <v>267</v>
      </c>
      <c r="T167" s="70" t="s">
        <v>267</v>
      </c>
    </row>
    <row r="168" spans="2:20" x14ac:dyDescent="0.3">
      <c r="B168" s="61">
        <v>74</v>
      </c>
      <c r="C168" s="31" t="s">
        <v>147</v>
      </c>
      <c r="D168" s="10">
        <v>137</v>
      </c>
      <c r="E168" s="61">
        <v>23</v>
      </c>
      <c r="F168" s="11">
        <v>0.17</v>
      </c>
      <c r="G168" s="64">
        <v>0</v>
      </c>
      <c r="H168" s="11">
        <v>0</v>
      </c>
      <c r="I168" s="65">
        <v>13</v>
      </c>
      <c r="J168" s="66">
        <v>10</v>
      </c>
      <c r="K168" s="67">
        <v>0.56999999999999995</v>
      </c>
      <c r="L168" s="13"/>
      <c r="M168" s="10">
        <v>25</v>
      </c>
      <c r="N168" s="10">
        <v>1</v>
      </c>
      <c r="O168" s="10">
        <v>13</v>
      </c>
      <c r="P168" s="33">
        <f t="shared" si="2"/>
        <v>39</v>
      </c>
      <c r="Q168" s="61" t="s">
        <v>276</v>
      </c>
      <c r="R168" s="10" t="s">
        <v>267</v>
      </c>
      <c r="S168" s="10" t="s">
        <v>267</v>
      </c>
      <c r="T168" s="70" t="s">
        <v>267</v>
      </c>
    </row>
    <row r="169" spans="2:20" x14ac:dyDescent="0.3">
      <c r="B169" s="61">
        <v>59</v>
      </c>
      <c r="C169" s="31" t="s">
        <v>78</v>
      </c>
      <c r="D169" s="10">
        <v>136</v>
      </c>
      <c r="E169" s="61">
        <v>30</v>
      </c>
      <c r="F169" s="11">
        <v>0.22</v>
      </c>
      <c r="G169" s="64">
        <v>0</v>
      </c>
      <c r="H169" s="11">
        <v>0</v>
      </c>
      <c r="I169" s="65">
        <v>17</v>
      </c>
      <c r="J169" s="66">
        <v>13</v>
      </c>
      <c r="K169" s="67">
        <v>0.56999999999999995</v>
      </c>
      <c r="L169" s="13"/>
      <c r="M169" s="10">
        <v>20</v>
      </c>
      <c r="N169" s="10">
        <v>1</v>
      </c>
      <c r="O169" s="10">
        <v>13</v>
      </c>
      <c r="P169" s="33">
        <f t="shared" si="2"/>
        <v>34</v>
      </c>
      <c r="Q169" s="61" t="s">
        <v>276</v>
      </c>
      <c r="R169" s="10" t="s">
        <v>267</v>
      </c>
      <c r="S169" s="10" t="s">
        <v>267</v>
      </c>
      <c r="T169" s="70" t="s">
        <v>267</v>
      </c>
    </row>
    <row r="170" spans="2:20" x14ac:dyDescent="0.3">
      <c r="B170" s="61">
        <v>172</v>
      </c>
      <c r="C170" s="71" t="s">
        <v>28</v>
      </c>
      <c r="D170" s="10">
        <v>135</v>
      </c>
      <c r="E170" s="61">
        <v>11</v>
      </c>
      <c r="F170" s="11">
        <v>0.08</v>
      </c>
      <c r="G170" s="64">
        <v>0</v>
      </c>
      <c r="H170" s="11">
        <v>0</v>
      </c>
      <c r="I170" s="65">
        <v>0</v>
      </c>
      <c r="J170" s="66">
        <v>11</v>
      </c>
      <c r="K170" s="67">
        <v>0</v>
      </c>
      <c r="L170" s="67"/>
      <c r="M170" s="10">
        <v>34</v>
      </c>
      <c r="N170" s="10">
        <v>1</v>
      </c>
      <c r="O170" s="10">
        <v>50</v>
      </c>
      <c r="P170" s="33">
        <f t="shared" si="2"/>
        <v>85</v>
      </c>
      <c r="Q170" s="61" t="s">
        <v>276</v>
      </c>
      <c r="R170" s="10" t="s">
        <v>267</v>
      </c>
      <c r="S170" s="10" t="s">
        <v>267</v>
      </c>
      <c r="T170" s="70" t="s">
        <v>267</v>
      </c>
    </row>
    <row r="171" spans="2:20" x14ac:dyDescent="0.3">
      <c r="B171" s="61">
        <v>46</v>
      </c>
      <c r="C171" s="31" t="s">
        <v>118</v>
      </c>
      <c r="D171" s="10">
        <v>133</v>
      </c>
      <c r="E171" s="61">
        <v>44</v>
      </c>
      <c r="F171" s="11">
        <v>0.33</v>
      </c>
      <c r="G171" s="64">
        <v>0</v>
      </c>
      <c r="H171" s="11">
        <v>0</v>
      </c>
      <c r="I171" s="65">
        <v>21</v>
      </c>
      <c r="J171" s="66">
        <v>23</v>
      </c>
      <c r="K171" s="67">
        <v>0.48</v>
      </c>
      <c r="L171" s="13"/>
      <c r="M171" s="10">
        <v>9</v>
      </c>
      <c r="N171" s="10">
        <v>1</v>
      </c>
      <c r="O171" s="10">
        <v>22</v>
      </c>
      <c r="P171" s="33">
        <f t="shared" si="2"/>
        <v>32</v>
      </c>
      <c r="Q171" s="61" t="s">
        <v>276</v>
      </c>
      <c r="R171" s="10" t="s">
        <v>267</v>
      </c>
      <c r="S171" s="10" t="s">
        <v>267</v>
      </c>
      <c r="T171" s="70" t="s">
        <v>267</v>
      </c>
    </row>
    <row r="172" spans="2:20" x14ac:dyDescent="0.3">
      <c r="B172" s="61">
        <v>168</v>
      </c>
      <c r="C172" s="31" t="s">
        <v>45</v>
      </c>
      <c r="D172" s="10">
        <v>133</v>
      </c>
      <c r="E172" s="61">
        <v>12</v>
      </c>
      <c r="F172" s="11">
        <v>0.09</v>
      </c>
      <c r="G172" s="64">
        <v>0</v>
      </c>
      <c r="H172" s="11">
        <v>0</v>
      </c>
      <c r="I172" s="65">
        <v>0</v>
      </c>
      <c r="J172" s="66">
        <v>12</v>
      </c>
      <c r="K172" s="67">
        <v>0</v>
      </c>
      <c r="L172" s="13"/>
      <c r="M172" s="10">
        <v>33</v>
      </c>
      <c r="N172" s="10">
        <v>1</v>
      </c>
      <c r="O172" s="10">
        <v>50</v>
      </c>
      <c r="P172" s="33">
        <f t="shared" si="2"/>
        <v>84</v>
      </c>
      <c r="Q172" s="61" t="s">
        <v>276</v>
      </c>
      <c r="R172" s="10" t="s">
        <v>267</v>
      </c>
      <c r="S172" s="10" t="s">
        <v>267</v>
      </c>
      <c r="T172" s="70" t="s">
        <v>267</v>
      </c>
    </row>
    <row r="173" spans="2:20" x14ac:dyDescent="0.3">
      <c r="B173" s="61">
        <v>2</v>
      </c>
      <c r="C173" s="71" t="s">
        <v>177</v>
      </c>
      <c r="D173" s="10">
        <v>132</v>
      </c>
      <c r="E173" s="61">
        <v>43</v>
      </c>
      <c r="F173" s="63">
        <v>0.33</v>
      </c>
      <c r="G173" s="64">
        <v>0</v>
      </c>
      <c r="H173" s="63">
        <v>0</v>
      </c>
      <c r="I173" s="65">
        <v>28</v>
      </c>
      <c r="J173" s="66">
        <v>15</v>
      </c>
      <c r="K173" s="67">
        <v>0.65</v>
      </c>
      <c r="L173" s="67"/>
      <c r="M173" s="10">
        <v>9</v>
      </c>
      <c r="N173" s="10">
        <v>1</v>
      </c>
      <c r="O173" s="10">
        <v>5</v>
      </c>
      <c r="P173" s="33">
        <f t="shared" si="2"/>
        <v>15</v>
      </c>
      <c r="Q173" s="61" t="s">
        <v>276</v>
      </c>
      <c r="R173" s="69" t="s">
        <v>267</v>
      </c>
      <c r="S173" s="69" t="s">
        <v>267</v>
      </c>
      <c r="T173" s="70" t="s">
        <v>267</v>
      </c>
    </row>
    <row r="174" spans="2:20" x14ac:dyDescent="0.3">
      <c r="B174" s="61">
        <v>58</v>
      </c>
      <c r="C174" s="31" t="s">
        <v>73</v>
      </c>
      <c r="D174" s="10">
        <v>130</v>
      </c>
      <c r="E174" s="61">
        <v>13</v>
      </c>
      <c r="F174" s="11">
        <v>0.1</v>
      </c>
      <c r="G174" s="64">
        <v>0</v>
      </c>
      <c r="H174" s="11">
        <v>0</v>
      </c>
      <c r="I174" s="65">
        <v>13</v>
      </c>
      <c r="J174" s="66">
        <v>0</v>
      </c>
      <c r="K174" s="67">
        <v>1</v>
      </c>
      <c r="L174" s="13"/>
      <c r="M174" s="10">
        <v>32</v>
      </c>
      <c r="N174" s="10">
        <v>1</v>
      </c>
      <c r="O174" s="10">
        <v>1</v>
      </c>
      <c r="P174" s="33">
        <f t="shared" si="2"/>
        <v>34</v>
      </c>
      <c r="Q174" s="61" t="s">
        <v>276</v>
      </c>
      <c r="R174" s="10" t="s">
        <v>267</v>
      </c>
      <c r="S174" s="10" t="s">
        <v>267</v>
      </c>
      <c r="T174" s="70" t="s">
        <v>267</v>
      </c>
    </row>
    <row r="175" spans="2:20" x14ac:dyDescent="0.3">
      <c r="B175" s="61">
        <v>67</v>
      </c>
      <c r="C175" s="71" t="s">
        <v>79</v>
      </c>
      <c r="D175" s="10">
        <v>130</v>
      </c>
      <c r="E175" s="61">
        <v>11</v>
      </c>
      <c r="F175" s="11">
        <v>0.08</v>
      </c>
      <c r="G175" s="64">
        <v>0</v>
      </c>
      <c r="H175" s="11">
        <v>0</v>
      </c>
      <c r="I175" s="65">
        <v>11</v>
      </c>
      <c r="J175" s="66">
        <v>0</v>
      </c>
      <c r="K175" s="67">
        <v>1</v>
      </c>
      <c r="L175" s="67"/>
      <c r="M175" s="10">
        <v>34</v>
      </c>
      <c r="N175" s="10">
        <v>1</v>
      </c>
      <c r="O175" s="10">
        <v>1</v>
      </c>
      <c r="P175" s="33">
        <f t="shared" si="2"/>
        <v>36</v>
      </c>
      <c r="Q175" s="61" t="s">
        <v>276</v>
      </c>
      <c r="R175" s="10" t="s">
        <v>267</v>
      </c>
      <c r="S175" s="10" t="s">
        <v>267</v>
      </c>
      <c r="T175" s="70" t="s">
        <v>267</v>
      </c>
    </row>
    <row r="176" spans="2:20" x14ac:dyDescent="0.3">
      <c r="B176" s="61">
        <v>96</v>
      </c>
      <c r="C176" s="31" t="s">
        <v>193</v>
      </c>
      <c r="D176" s="10">
        <v>130</v>
      </c>
      <c r="E176" s="61">
        <v>27</v>
      </c>
      <c r="F176" s="11">
        <v>0.21</v>
      </c>
      <c r="G176" s="64">
        <v>0</v>
      </c>
      <c r="H176" s="11">
        <v>0</v>
      </c>
      <c r="I176" s="65">
        <v>12</v>
      </c>
      <c r="J176" s="66">
        <v>15</v>
      </c>
      <c r="K176" s="67">
        <v>0.44</v>
      </c>
      <c r="L176" s="13"/>
      <c r="M176" s="10">
        <v>21</v>
      </c>
      <c r="N176" s="10">
        <v>1</v>
      </c>
      <c r="O176" s="10">
        <v>26</v>
      </c>
      <c r="P176" s="33">
        <f t="shared" si="2"/>
        <v>48</v>
      </c>
      <c r="Q176" s="61" t="s">
        <v>276</v>
      </c>
      <c r="R176" s="10" t="s">
        <v>267</v>
      </c>
      <c r="S176" s="10" t="s">
        <v>267</v>
      </c>
      <c r="T176" s="70" t="s">
        <v>267</v>
      </c>
    </row>
    <row r="177" spans="2:20" x14ac:dyDescent="0.3">
      <c r="B177" s="61">
        <v>102</v>
      </c>
      <c r="C177" s="31" t="s">
        <v>187</v>
      </c>
      <c r="D177" s="10">
        <v>130</v>
      </c>
      <c r="E177" s="61">
        <v>23</v>
      </c>
      <c r="F177" s="11">
        <v>0.18</v>
      </c>
      <c r="G177" s="64">
        <v>0</v>
      </c>
      <c r="H177" s="11">
        <v>0</v>
      </c>
      <c r="I177" s="65">
        <v>10</v>
      </c>
      <c r="J177" s="66">
        <v>13</v>
      </c>
      <c r="K177" s="67">
        <v>0.43</v>
      </c>
      <c r="L177" s="13"/>
      <c r="M177" s="10">
        <v>24</v>
      </c>
      <c r="N177" s="10">
        <v>1</v>
      </c>
      <c r="O177" s="10">
        <v>27</v>
      </c>
      <c r="P177" s="33">
        <f t="shared" si="2"/>
        <v>52</v>
      </c>
      <c r="Q177" s="61" t="s">
        <v>276</v>
      </c>
      <c r="R177" s="10" t="s">
        <v>267</v>
      </c>
      <c r="S177" s="10" t="s">
        <v>267</v>
      </c>
      <c r="T177" s="70" t="s">
        <v>267</v>
      </c>
    </row>
    <row r="178" spans="2:20" x14ac:dyDescent="0.3">
      <c r="B178" s="61">
        <v>156</v>
      </c>
      <c r="C178" s="31" t="s">
        <v>143</v>
      </c>
      <c r="D178" s="10">
        <v>129</v>
      </c>
      <c r="E178" s="61">
        <v>19</v>
      </c>
      <c r="F178" s="11">
        <v>0.15</v>
      </c>
      <c r="G178" s="64">
        <v>0</v>
      </c>
      <c r="H178" s="11">
        <v>0</v>
      </c>
      <c r="I178" s="65">
        <v>0</v>
      </c>
      <c r="J178" s="66">
        <v>19</v>
      </c>
      <c r="K178" s="67">
        <v>0</v>
      </c>
      <c r="L178" s="13"/>
      <c r="M178" s="10">
        <v>27</v>
      </c>
      <c r="N178" s="10">
        <v>1</v>
      </c>
      <c r="O178" s="10">
        <v>50</v>
      </c>
      <c r="P178" s="33">
        <f t="shared" si="2"/>
        <v>78</v>
      </c>
      <c r="Q178" s="61" t="s">
        <v>276</v>
      </c>
      <c r="R178" s="10" t="s">
        <v>267</v>
      </c>
      <c r="S178" s="10" t="s">
        <v>267</v>
      </c>
      <c r="T178" s="70" t="s">
        <v>267</v>
      </c>
    </row>
    <row r="179" spans="2:20" x14ac:dyDescent="0.3">
      <c r="B179" s="61">
        <v>103</v>
      </c>
      <c r="C179" s="31" t="s">
        <v>196</v>
      </c>
      <c r="D179" s="10">
        <v>128</v>
      </c>
      <c r="E179" s="61">
        <v>23</v>
      </c>
      <c r="F179" s="11">
        <v>0.18</v>
      </c>
      <c r="G179" s="64">
        <v>0</v>
      </c>
      <c r="H179" s="11">
        <v>0</v>
      </c>
      <c r="I179" s="65">
        <v>10</v>
      </c>
      <c r="J179" s="66">
        <v>13</v>
      </c>
      <c r="K179" s="67">
        <v>0.43</v>
      </c>
      <c r="L179" s="13"/>
      <c r="M179" s="10">
        <v>24</v>
      </c>
      <c r="N179" s="10">
        <v>1</v>
      </c>
      <c r="O179" s="10">
        <v>27</v>
      </c>
      <c r="P179" s="33">
        <f t="shared" si="2"/>
        <v>52</v>
      </c>
      <c r="Q179" s="61" t="s">
        <v>276</v>
      </c>
      <c r="R179" s="10" t="s">
        <v>267</v>
      </c>
      <c r="S179" s="10" t="s">
        <v>267</v>
      </c>
      <c r="T179" s="70" t="s">
        <v>267</v>
      </c>
    </row>
    <row r="180" spans="2:20" x14ac:dyDescent="0.3">
      <c r="B180" s="61">
        <v>30</v>
      </c>
      <c r="C180" s="71" t="s">
        <v>162</v>
      </c>
      <c r="D180" s="10">
        <v>126</v>
      </c>
      <c r="E180" s="61">
        <v>19</v>
      </c>
      <c r="F180" s="11">
        <v>0.15</v>
      </c>
      <c r="G180" s="64">
        <v>0</v>
      </c>
      <c r="H180" s="11">
        <v>0</v>
      </c>
      <c r="I180" s="65">
        <v>19</v>
      </c>
      <c r="J180" s="66">
        <v>0</v>
      </c>
      <c r="K180" s="67">
        <v>1</v>
      </c>
      <c r="L180" s="67"/>
      <c r="M180" s="10">
        <v>27</v>
      </c>
      <c r="N180" s="10">
        <v>1</v>
      </c>
      <c r="O180" s="10">
        <v>1</v>
      </c>
      <c r="P180" s="33">
        <f t="shared" si="2"/>
        <v>29</v>
      </c>
      <c r="Q180" s="61" t="s">
        <v>276</v>
      </c>
      <c r="R180" s="10" t="s">
        <v>267</v>
      </c>
      <c r="S180" s="10" t="s">
        <v>267</v>
      </c>
      <c r="T180" s="70" t="s">
        <v>267</v>
      </c>
    </row>
    <row r="181" spans="2:20" x14ac:dyDescent="0.3">
      <c r="B181" s="61">
        <v>80</v>
      </c>
      <c r="C181" s="31" t="s">
        <v>122</v>
      </c>
      <c r="D181" s="10">
        <v>126</v>
      </c>
      <c r="E181" s="61">
        <v>29</v>
      </c>
      <c r="F181" s="11">
        <v>0.23</v>
      </c>
      <c r="G181" s="64">
        <v>0</v>
      </c>
      <c r="H181" s="11">
        <v>0</v>
      </c>
      <c r="I181" s="65">
        <v>14</v>
      </c>
      <c r="J181" s="66">
        <v>15</v>
      </c>
      <c r="K181" s="67">
        <v>0.48</v>
      </c>
      <c r="L181" s="13"/>
      <c r="M181" s="10">
        <v>19</v>
      </c>
      <c r="N181" s="10">
        <v>1</v>
      </c>
      <c r="O181" s="10">
        <v>22</v>
      </c>
      <c r="P181" s="33">
        <f t="shared" si="2"/>
        <v>42</v>
      </c>
      <c r="Q181" s="61" t="s">
        <v>276</v>
      </c>
      <c r="R181" s="10" t="s">
        <v>267</v>
      </c>
      <c r="S181" s="10" t="s">
        <v>267</v>
      </c>
      <c r="T181" s="70" t="s">
        <v>267</v>
      </c>
    </row>
    <row r="182" spans="2:20" x14ac:dyDescent="0.3">
      <c r="B182" s="61">
        <v>131</v>
      </c>
      <c r="C182" s="31" t="s">
        <v>136</v>
      </c>
      <c r="D182" s="10">
        <v>126</v>
      </c>
      <c r="E182" s="61">
        <v>25</v>
      </c>
      <c r="F182" s="11">
        <v>0.2</v>
      </c>
      <c r="G182" s="64">
        <v>15</v>
      </c>
      <c r="H182" s="11">
        <v>0.6</v>
      </c>
      <c r="I182" s="65">
        <v>10</v>
      </c>
      <c r="J182" s="66">
        <v>0</v>
      </c>
      <c r="K182" s="67">
        <v>1</v>
      </c>
      <c r="L182" s="13"/>
      <c r="M182" s="10">
        <v>22</v>
      </c>
      <c r="N182" s="10">
        <v>44</v>
      </c>
      <c r="O182" s="10">
        <v>1</v>
      </c>
      <c r="P182" s="33">
        <f t="shared" si="2"/>
        <v>67</v>
      </c>
      <c r="Q182" s="61" t="s">
        <v>277</v>
      </c>
      <c r="R182" s="10">
        <v>0</v>
      </c>
      <c r="S182" s="10">
        <v>15</v>
      </c>
      <c r="T182" s="70">
        <v>0</v>
      </c>
    </row>
    <row r="183" spans="2:20" x14ac:dyDescent="0.3">
      <c r="B183" s="61">
        <v>63</v>
      </c>
      <c r="C183" s="31" t="s">
        <v>15</v>
      </c>
      <c r="D183" s="10">
        <v>125</v>
      </c>
      <c r="E183" s="61">
        <v>11</v>
      </c>
      <c r="F183" s="11">
        <v>0.09</v>
      </c>
      <c r="G183" s="64">
        <v>0</v>
      </c>
      <c r="H183" s="11">
        <v>0</v>
      </c>
      <c r="I183" s="65">
        <v>11</v>
      </c>
      <c r="J183" s="66">
        <v>0</v>
      </c>
      <c r="K183" s="67">
        <v>1</v>
      </c>
      <c r="L183" s="13"/>
      <c r="M183" s="10">
        <v>33</v>
      </c>
      <c r="N183" s="10">
        <v>1</v>
      </c>
      <c r="O183" s="10">
        <v>1</v>
      </c>
      <c r="P183" s="33">
        <f t="shared" si="2"/>
        <v>35</v>
      </c>
      <c r="Q183" s="61" t="s">
        <v>276</v>
      </c>
      <c r="R183" s="10" t="s">
        <v>267</v>
      </c>
      <c r="S183" s="10" t="s">
        <v>267</v>
      </c>
      <c r="T183" s="70" t="s">
        <v>267</v>
      </c>
    </row>
    <row r="184" spans="2:20" x14ac:dyDescent="0.3">
      <c r="B184" s="61">
        <v>43</v>
      </c>
      <c r="C184" s="31" t="s">
        <v>179</v>
      </c>
      <c r="D184" s="10">
        <v>124</v>
      </c>
      <c r="E184" s="61">
        <v>16</v>
      </c>
      <c r="F184" s="11">
        <v>0.13</v>
      </c>
      <c r="G184" s="64">
        <v>0</v>
      </c>
      <c r="H184" s="11">
        <v>0</v>
      </c>
      <c r="I184" s="65">
        <v>16</v>
      </c>
      <c r="J184" s="66">
        <v>0</v>
      </c>
      <c r="K184" s="67">
        <v>1</v>
      </c>
      <c r="L184" s="13"/>
      <c r="M184" s="10">
        <v>29</v>
      </c>
      <c r="N184" s="10">
        <v>1</v>
      </c>
      <c r="O184" s="10">
        <v>1</v>
      </c>
      <c r="P184" s="33">
        <f t="shared" si="2"/>
        <v>31</v>
      </c>
      <c r="Q184" s="61" t="s">
        <v>276</v>
      </c>
      <c r="R184" s="10" t="s">
        <v>267</v>
      </c>
      <c r="S184" s="10" t="s">
        <v>267</v>
      </c>
      <c r="T184" s="70" t="s">
        <v>267</v>
      </c>
    </row>
    <row r="185" spans="2:20" x14ac:dyDescent="0.3">
      <c r="B185" s="61">
        <v>233</v>
      </c>
      <c r="C185" s="71" t="s">
        <v>65</v>
      </c>
      <c r="D185" s="10">
        <v>123</v>
      </c>
      <c r="E185" s="61">
        <v>21</v>
      </c>
      <c r="F185" s="63">
        <v>0.17</v>
      </c>
      <c r="G185" s="64">
        <v>43</v>
      </c>
      <c r="H185" s="63">
        <v>2.0499999999999998</v>
      </c>
      <c r="I185" s="65">
        <v>1</v>
      </c>
      <c r="J185" s="66">
        <v>10</v>
      </c>
      <c r="K185" s="67">
        <v>0.09</v>
      </c>
      <c r="L185" s="67"/>
      <c r="M185" s="10">
        <v>25</v>
      </c>
      <c r="N185" s="10">
        <v>78</v>
      </c>
      <c r="O185" s="10">
        <v>49</v>
      </c>
      <c r="P185" s="33">
        <f t="shared" si="2"/>
        <v>152</v>
      </c>
      <c r="Q185" s="61" t="s">
        <v>277</v>
      </c>
      <c r="R185" s="69">
        <v>21</v>
      </c>
      <c r="S185" s="69">
        <v>22</v>
      </c>
      <c r="T185" s="70">
        <v>0.48837209302325579</v>
      </c>
    </row>
    <row r="186" spans="2:20" x14ac:dyDescent="0.3">
      <c r="B186" s="61">
        <v>169</v>
      </c>
      <c r="C186" s="31" t="s">
        <v>91</v>
      </c>
      <c r="D186" s="10">
        <v>122</v>
      </c>
      <c r="E186" s="61">
        <v>11</v>
      </c>
      <c r="F186" s="11">
        <v>0.09</v>
      </c>
      <c r="G186" s="64">
        <v>0</v>
      </c>
      <c r="H186" s="11">
        <v>0</v>
      </c>
      <c r="I186" s="65">
        <v>0</v>
      </c>
      <c r="J186" s="66">
        <v>11</v>
      </c>
      <c r="K186" s="67">
        <v>0</v>
      </c>
      <c r="L186" s="13"/>
      <c r="M186" s="10">
        <v>33</v>
      </c>
      <c r="N186" s="10">
        <v>1</v>
      </c>
      <c r="O186" s="10">
        <v>50</v>
      </c>
      <c r="P186" s="33">
        <f t="shared" si="2"/>
        <v>84</v>
      </c>
      <c r="Q186" s="61" t="s">
        <v>276</v>
      </c>
      <c r="R186" s="10" t="s">
        <v>267</v>
      </c>
      <c r="S186" s="10" t="s">
        <v>267</v>
      </c>
      <c r="T186" s="70" t="s">
        <v>267</v>
      </c>
    </row>
    <row r="187" spans="2:20" x14ac:dyDescent="0.3">
      <c r="B187" s="61">
        <v>155</v>
      </c>
      <c r="C187" s="31" t="s">
        <v>236</v>
      </c>
      <c r="D187" s="10">
        <v>121</v>
      </c>
      <c r="E187" s="61">
        <v>20</v>
      </c>
      <c r="F187" s="11">
        <v>0.17</v>
      </c>
      <c r="G187" s="64">
        <v>14</v>
      </c>
      <c r="H187" s="11">
        <v>0.7</v>
      </c>
      <c r="I187" s="65">
        <v>6</v>
      </c>
      <c r="J187" s="66">
        <v>0</v>
      </c>
      <c r="K187" s="67">
        <v>1</v>
      </c>
      <c r="L187" s="13"/>
      <c r="M187" s="10">
        <v>25</v>
      </c>
      <c r="N187" s="10">
        <v>51</v>
      </c>
      <c r="O187" s="10">
        <v>1</v>
      </c>
      <c r="P187" s="33">
        <f t="shared" si="2"/>
        <v>77</v>
      </c>
      <c r="Q187" s="61" t="s">
        <v>277</v>
      </c>
      <c r="R187" s="10">
        <v>0</v>
      </c>
      <c r="S187" s="10">
        <v>14</v>
      </c>
      <c r="T187" s="70">
        <v>0</v>
      </c>
    </row>
    <row r="188" spans="2:20" x14ac:dyDescent="0.3">
      <c r="B188" s="61">
        <v>170</v>
      </c>
      <c r="C188" s="31" t="s">
        <v>241</v>
      </c>
      <c r="D188" s="10">
        <v>121</v>
      </c>
      <c r="E188" s="61">
        <v>11</v>
      </c>
      <c r="F188" s="11">
        <v>0.09</v>
      </c>
      <c r="G188" s="64">
        <v>0</v>
      </c>
      <c r="H188" s="11">
        <v>0</v>
      </c>
      <c r="I188" s="65">
        <v>0</v>
      </c>
      <c r="J188" s="66">
        <v>11</v>
      </c>
      <c r="K188" s="67">
        <v>0</v>
      </c>
      <c r="L188" s="13"/>
      <c r="M188" s="10">
        <v>33</v>
      </c>
      <c r="N188" s="10">
        <v>1</v>
      </c>
      <c r="O188" s="10">
        <v>50</v>
      </c>
      <c r="P188" s="33">
        <f t="shared" si="2"/>
        <v>84</v>
      </c>
      <c r="Q188" s="61" t="s">
        <v>276</v>
      </c>
      <c r="R188" s="10" t="s">
        <v>267</v>
      </c>
      <c r="S188" s="10" t="s">
        <v>267</v>
      </c>
      <c r="T188" s="70" t="s">
        <v>267</v>
      </c>
    </row>
    <row r="189" spans="2:20" x14ac:dyDescent="0.3">
      <c r="B189" s="61">
        <v>181</v>
      </c>
      <c r="C189" s="31" t="s">
        <v>55</v>
      </c>
      <c r="D189" s="10">
        <v>119</v>
      </c>
      <c r="E189" s="61">
        <v>13</v>
      </c>
      <c r="F189" s="11">
        <v>0.11</v>
      </c>
      <c r="G189" s="64">
        <v>10</v>
      </c>
      <c r="H189" s="11">
        <v>0.77</v>
      </c>
      <c r="I189" s="65">
        <v>3</v>
      </c>
      <c r="J189" s="66">
        <v>0</v>
      </c>
      <c r="K189" s="67">
        <v>1</v>
      </c>
      <c r="L189" s="13"/>
      <c r="M189" s="10">
        <v>31</v>
      </c>
      <c r="N189" s="10">
        <v>56</v>
      </c>
      <c r="O189" s="10">
        <v>1</v>
      </c>
      <c r="P189" s="33">
        <f t="shared" si="2"/>
        <v>88</v>
      </c>
      <c r="Q189" s="61" t="s">
        <v>277</v>
      </c>
      <c r="R189" s="10">
        <v>0</v>
      </c>
      <c r="S189" s="10">
        <v>10</v>
      </c>
      <c r="T189" s="70">
        <v>0</v>
      </c>
    </row>
    <row r="190" spans="2:20" x14ac:dyDescent="0.3">
      <c r="B190" s="61">
        <v>22</v>
      </c>
      <c r="C190" s="31" t="s">
        <v>43</v>
      </c>
      <c r="D190" s="10">
        <v>117</v>
      </c>
      <c r="E190" s="61">
        <v>30</v>
      </c>
      <c r="F190" s="11">
        <v>0.26</v>
      </c>
      <c r="G190" s="64">
        <v>0</v>
      </c>
      <c r="H190" s="11">
        <v>0</v>
      </c>
      <c r="I190" s="65">
        <v>18</v>
      </c>
      <c r="J190" s="66">
        <v>12</v>
      </c>
      <c r="K190" s="67">
        <v>0.6</v>
      </c>
      <c r="L190" s="13"/>
      <c r="M190" s="10">
        <v>16</v>
      </c>
      <c r="N190" s="10">
        <v>1</v>
      </c>
      <c r="O190" s="10">
        <v>10</v>
      </c>
      <c r="P190" s="33">
        <f t="shared" si="2"/>
        <v>27</v>
      </c>
      <c r="Q190" s="61" t="s">
        <v>276</v>
      </c>
      <c r="R190" s="10" t="s">
        <v>267</v>
      </c>
      <c r="S190" s="10" t="s">
        <v>267</v>
      </c>
      <c r="T190" s="70" t="s">
        <v>267</v>
      </c>
    </row>
    <row r="191" spans="2:20" x14ac:dyDescent="0.3">
      <c r="B191" s="61">
        <v>61</v>
      </c>
      <c r="C191" s="31" t="s">
        <v>199</v>
      </c>
      <c r="D191" s="10">
        <v>117</v>
      </c>
      <c r="E191" s="61">
        <v>12</v>
      </c>
      <c r="F191" s="11">
        <v>0.1</v>
      </c>
      <c r="G191" s="64">
        <v>0</v>
      </c>
      <c r="H191" s="11">
        <v>0</v>
      </c>
      <c r="I191" s="65">
        <v>12</v>
      </c>
      <c r="J191" s="66">
        <v>0</v>
      </c>
      <c r="K191" s="67">
        <v>1</v>
      </c>
      <c r="L191" s="13"/>
      <c r="M191" s="10">
        <v>32</v>
      </c>
      <c r="N191" s="10">
        <v>1</v>
      </c>
      <c r="O191" s="10">
        <v>1</v>
      </c>
      <c r="P191" s="33">
        <f t="shared" si="2"/>
        <v>34</v>
      </c>
      <c r="Q191" s="61" t="s">
        <v>276</v>
      </c>
      <c r="R191" s="10" t="s">
        <v>267</v>
      </c>
      <c r="S191" s="10" t="s">
        <v>267</v>
      </c>
      <c r="T191" s="70" t="s">
        <v>267</v>
      </c>
    </row>
    <row r="192" spans="2:20" x14ac:dyDescent="0.3">
      <c r="B192" s="61">
        <v>71</v>
      </c>
      <c r="C192" s="31" t="s">
        <v>46</v>
      </c>
      <c r="D192" s="10">
        <v>115</v>
      </c>
      <c r="E192" s="61">
        <v>22</v>
      </c>
      <c r="F192" s="11">
        <v>0.19</v>
      </c>
      <c r="G192" s="64">
        <v>0</v>
      </c>
      <c r="H192" s="11">
        <v>0</v>
      </c>
      <c r="I192" s="65">
        <v>12</v>
      </c>
      <c r="J192" s="66">
        <v>10</v>
      </c>
      <c r="K192" s="67">
        <v>0.55000000000000004</v>
      </c>
      <c r="L192" s="13"/>
      <c r="M192" s="10">
        <v>23</v>
      </c>
      <c r="N192" s="10">
        <v>1</v>
      </c>
      <c r="O192" s="10">
        <v>15</v>
      </c>
      <c r="P192" s="33">
        <f t="shared" si="2"/>
        <v>39</v>
      </c>
      <c r="Q192" s="61" t="s">
        <v>276</v>
      </c>
      <c r="R192" s="10" t="s">
        <v>267</v>
      </c>
      <c r="S192" s="10" t="s">
        <v>267</v>
      </c>
      <c r="T192" s="70" t="s">
        <v>267</v>
      </c>
    </row>
    <row r="193" spans="2:20" x14ac:dyDescent="0.3">
      <c r="B193" s="61">
        <v>81</v>
      </c>
      <c r="C193" s="71" t="s">
        <v>148</v>
      </c>
      <c r="D193" s="10">
        <v>115</v>
      </c>
      <c r="E193" s="61">
        <v>43</v>
      </c>
      <c r="F193" s="11">
        <v>0.37</v>
      </c>
      <c r="G193" s="64">
        <v>0</v>
      </c>
      <c r="H193" s="11">
        <v>0</v>
      </c>
      <c r="I193" s="65">
        <v>14</v>
      </c>
      <c r="J193" s="66">
        <v>29</v>
      </c>
      <c r="K193" s="67">
        <v>0.33</v>
      </c>
      <c r="L193" s="67"/>
      <c r="M193" s="10">
        <v>5</v>
      </c>
      <c r="N193" s="10">
        <v>1</v>
      </c>
      <c r="O193" s="10">
        <v>36</v>
      </c>
      <c r="P193" s="33">
        <f t="shared" si="2"/>
        <v>42</v>
      </c>
      <c r="Q193" s="61" t="s">
        <v>276</v>
      </c>
      <c r="R193" s="10" t="s">
        <v>267</v>
      </c>
      <c r="S193" s="10" t="s">
        <v>267</v>
      </c>
      <c r="T193" s="70" t="s">
        <v>267</v>
      </c>
    </row>
    <row r="194" spans="2:20" x14ac:dyDescent="0.3">
      <c r="B194" s="61">
        <v>4</v>
      </c>
      <c r="C194" s="71" t="s">
        <v>26</v>
      </c>
      <c r="D194" s="10">
        <v>114</v>
      </c>
      <c r="E194" s="61">
        <v>33</v>
      </c>
      <c r="F194" s="63">
        <v>0.28999999999999998</v>
      </c>
      <c r="G194" s="64">
        <v>0</v>
      </c>
      <c r="H194" s="63">
        <v>0</v>
      </c>
      <c r="I194" s="65">
        <v>23</v>
      </c>
      <c r="J194" s="66">
        <v>10</v>
      </c>
      <c r="K194" s="67">
        <v>0.7</v>
      </c>
      <c r="L194" s="67"/>
      <c r="M194" s="10">
        <v>13</v>
      </c>
      <c r="N194" s="10">
        <v>1</v>
      </c>
      <c r="O194" s="10">
        <v>3</v>
      </c>
      <c r="P194" s="33">
        <f t="shared" si="2"/>
        <v>17</v>
      </c>
      <c r="Q194" s="61" t="s">
        <v>276</v>
      </c>
      <c r="R194" s="69" t="s">
        <v>267</v>
      </c>
      <c r="S194" s="69" t="s">
        <v>267</v>
      </c>
      <c r="T194" s="70" t="s">
        <v>267</v>
      </c>
    </row>
    <row r="195" spans="2:20" x14ac:dyDescent="0.3">
      <c r="B195" s="61">
        <v>57</v>
      </c>
      <c r="C195" s="31" t="s">
        <v>58</v>
      </c>
      <c r="D195" s="10">
        <v>113</v>
      </c>
      <c r="E195" s="61">
        <v>28</v>
      </c>
      <c r="F195" s="11">
        <v>0.25</v>
      </c>
      <c r="G195" s="64">
        <v>0</v>
      </c>
      <c r="H195" s="11">
        <v>0</v>
      </c>
      <c r="I195" s="65">
        <v>15</v>
      </c>
      <c r="J195" s="66">
        <v>13</v>
      </c>
      <c r="K195" s="67">
        <v>0.54</v>
      </c>
      <c r="L195" s="13"/>
      <c r="M195" s="10">
        <v>17</v>
      </c>
      <c r="N195" s="10">
        <v>1</v>
      </c>
      <c r="O195" s="10">
        <v>16</v>
      </c>
      <c r="P195" s="33">
        <f t="shared" si="2"/>
        <v>34</v>
      </c>
      <c r="Q195" s="61" t="s">
        <v>276</v>
      </c>
      <c r="R195" s="10" t="s">
        <v>267</v>
      </c>
      <c r="S195" s="10" t="s">
        <v>267</v>
      </c>
      <c r="T195" s="70" t="s">
        <v>267</v>
      </c>
    </row>
    <row r="196" spans="2:20" x14ac:dyDescent="0.3">
      <c r="B196" s="61">
        <v>125</v>
      </c>
      <c r="C196" s="31" t="s">
        <v>56</v>
      </c>
      <c r="D196" s="10">
        <v>111</v>
      </c>
      <c r="E196" s="61">
        <v>31</v>
      </c>
      <c r="F196" s="11">
        <v>0.28000000000000003</v>
      </c>
      <c r="G196" s="64">
        <v>12</v>
      </c>
      <c r="H196" s="11">
        <v>0.39</v>
      </c>
      <c r="I196" s="65">
        <v>8</v>
      </c>
      <c r="J196" s="66">
        <v>11</v>
      </c>
      <c r="K196" s="67">
        <v>0.42</v>
      </c>
      <c r="L196" s="13"/>
      <c r="M196" s="10">
        <v>14</v>
      </c>
      <c r="N196" s="10">
        <v>24</v>
      </c>
      <c r="O196" s="10">
        <v>28</v>
      </c>
      <c r="P196" s="33">
        <f t="shared" si="2"/>
        <v>66</v>
      </c>
      <c r="Q196" s="61" t="s">
        <v>277</v>
      </c>
      <c r="R196" s="10">
        <v>0</v>
      </c>
      <c r="S196" s="10">
        <v>12</v>
      </c>
      <c r="T196" s="70">
        <v>0</v>
      </c>
    </row>
    <row r="197" spans="2:20" x14ac:dyDescent="0.3">
      <c r="B197" s="61">
        <v>44</v>
      </c>
      <c r="C197" s="31" t="s">
        <v>182</v>
      </c>
      <c r="D197" s="10">
        <v>110</v>
      </c>
      <c r="E197" s="61">
        <v>14</v>
      </c>
      <c r="F197" s="11">
        <v>0.13</v>
      </c>
      <c r="G197" s="64">
        <v>0</v>
      </c>
      <c r="H197" s="11">
        <v>0</v>
      </c>
      <c r="I197" s="65">
        <v>14</v>
      </c>
      <c r="J197" s="66">
        <v>0</v>
      </c>
      <c r="K197" s="67">
        <v>1</v>
      </c>
      <c r="L197" s="13"/>
      <c r="M197" s="10">
        <v>29</v>
      </c>
      <c r="N197" s="10">
        <v>1</v>
      </c>
      <c r="O197" s="10">
        <v>1</v>
      </c>
      <c r="P197" s="33">
        <f t="shared" si="2"/>
        <v>31</v>
      </c>
      <c r="Q197" s="61" t="s">
        <v>276</v>
      </c>
      <c r="R197" s="10" t="s">
        <v>267</v>
      </c>
      <c r="S197" s="10" t="s">
        <v>267</v>
      </c>
      <c r="T197" s="70" t="s">
        <v>267</v>
      </c>
    </row>
    <row r="198" spans="2:20" x14ac:dyDescent="0.3">
      <c r="B198" s="61">
        <v>10</v>
      </c>
      <c r="C198" s="31" t="s">
        <v>57</v>
      </c>
      <c r="D198" s="10">
        <v>108</v>
      </c>
      <c r="E198" s="61">
        <v>31</v>
      </c>
      <c r="F198" s="11">
        <v>0.28999999999999998</v>
      </c>
      <c r="G198" s="64">
        <v>0</v>
      </c>
      <c r="H198" s="11">
        <v>0</v>
      </c>
      <c r="I198" s="65">
        <v>19</v>
      </c>
      <c r="J198" s="66">
        <v>12</v>
      </c>
      <c r="K198" s="67">
        <v>0.61</v>
      </c>
      <c r="L198" s="13"/>
      <c r="M198" s="10">
        <v>13</v>
      </c>
      <c r="N198" s="10">
        <v>1</v>
      </c>
      <c r="O198" s="10">
        <v>9</v>
      </c>
      <c r="P198" s="33">
        <f t="shared" si="2"/>
        <v>23</v>
      </c>
      <c r="Q198" s="61" t="s">
        <v>276</v>
      </c>
      <c r="R198" s="10" t="s">
        <v>267</v>
      </c>
      <c r="S198" s="10" t="s">
        <v>267</v>
      </c>
      <c r="T198" s="70" t="s">
        <v>267</v>
      </c>
    </row>
    <row r="199" spans="2:20" x14ac:dyDescent="0.3">
      <c r="B199" s="61">
        <v>39</v>
      </c>
      <c r="C199" s="31" t="s">
        <v>124</v>
      </c>
      <c r="D199" s="10">
        <v>108</v>
      </c>
      <c r="E199" s="61">
        <v>33</v>
      </c>
      <c r="F199" s="11">
        <v>0.31</v>
      </c>
      <c r="G199" s="64">
        <v>0</v>
      </c>
      <c r="H199" s="11">
        <v>0</v>
      </c>
      <c r="I199" s="65">
        <v>17</v>
      </c>
      <c r="J199" s="66">
        <v>16</v>
      </c>
      <c r="K199" s="67">
        <v>0.52</v>
      </c>
      <c r="L199" s="13"/>
      <c r="M199" s="10">
        <v>11</v>
      </c>
      <c r="N199" s="10">
        <v>1</v>
      </c>
      <c r="O199" s="10">
        <v>18</v>
      </c>
      <c r="P199" s="33">
        <f t="shared" si="2"/>
        <v>30</v>
      </c>
      <c r="Q199" s="61" t="s">
        <v>276</v>
      </c>
      <c r="R199" s="10" t="s">
        <v>267</v>
      </c>
      <c r="S199" s="10" t="s">
        <v>267</v>
      </c>
      <c r="T199" s="70" t="s">
        <v>267</v>
      </c>
    </row>
    <row r="200" spans="2:20" x14ac:dyDescent="0.3">
      <c r="B200" s="61">
        <v>60</v>
      </c>
      <c r="C200" s="31" t="s">
        <v>150</v>
      </c>
      <c r="D200" s="10">
        <v>108</v>
      </c>
      <c r="E200" s="61">
        <v>11</v>
      </c>
      <c r="F200" s="11">
        <v>0.1</v>
      </c>
      <c r="G200" s="64">
        <v>0</v>
      </c>
      <c r="H200" s="11">
        <v>0</v>
      </c>
      <c r="I200" s="65">
        <v>11</v>
      </c>
      <c r="J200" s="66">
        <v>0</v>
      </c>
      <c r="K200" s="67">
        <v>1</v>
      </c>
      <c r="L200" s="13"/>
      <c r="M200" s="10">
        <v>32</v>
      </c>
      <c r="N200" s="10">
        <v>1</v>
      </c>
      <c r="O200" s="10">
        <v>1</v>
      </c>
      <c r="P200" s="33">
        <f t="shared" si="2"/>
        <v>34</v>
      </c>
      <c r="Q200" s="61" t="s">
        <v>276</v>
      </c>
      <c r="R200" s="10" t="s">
        <v>267</v>
      </c>
      <c r="S200" s="10" t="s">
        <v>267</v>
      </c>
      <c r="T200" s="70" t="s">
        <v>267</v>
      </c>
    </row>
    <row r="201" spans="2:20" x14ac:dyDescent="0.3">
      <c r="B201" s="61">
        <v>54</v>
      </c>
      <c r="C201" s="31" t="s">
        <v>176</v>
      </c>
      <c r="D201" s="10">
        <v>107</v>
      </c>
      <c r="E201" s="61">
        <v>12</v>
      </c>
      <c r="F201" s="11">
        <v>0.11</v>
      </c>
      <c r="G201" s="64">
        <v>0</v>
      </c>
      <c r="H201" s="11">
        <v>0</v>
      </c>
      <c r="I201" s="65">
        <v>12</v>
      </c>
      <c r="J201" s="66">
        <v>0</v>
      </c>
      <c r="K201" s="67">
        <v>1</v>
      </c>
      <c r="L201" s="13"/>
      <c r="M201" s="10">
        <v>31</v>
      </c>
      <c r="N201" s="10">
        <v>1</v>
      </c>
      <c r="O201" s="10">
        <v>1</v>
      </c>
      <c r="P201" s="33">
        <f t="shared" si="2"/>
        <v>33</v>
      </c>
      <c r="Q201" s="61" t="s">
        <v>276</v>
      </c>
      <c r="R201" s="10" t="s">
        <v>267</v>
      </c>
      <c r="S201" s="10" t="s">
        <v>267</v>
      </c>
      <c r="T201" s="70" t="s">
        <v>267</v>
      </c>
    </row>
    <row r="202" spans="2:20" x14ac:dyDescent="0.3">
      <c r="B202" s="61">
        <v>6</v>
      </c>
      <c r="C202" s="71" t="s">
        <v>22</v>
      </c>
      <c r="D202" s="10">
        <v>105</v>
      </c>
      <c r="E202" s="61">
        <v>39</v>
      </c>
      <c r="F202" s="11">
        <v>0.37</v>
      </c>
      <c r="G202" s="64">
        <v>0</v>
      </c>
      <c r="H202" s="11">
        <v>0</v>
      </c>
      <c r="I202" s="65">
        <v>22</v>
      </c>
      <c r="J202" s="66">
        <v>17</v>
      </c>
      <c r="K202" s="67">
        <v>0.56000000000000005</v>
      </c>
      <c r="L202" s="67"/>
      <c r="M202" s="10">
        <v>5</v>
      </c>
      <c r="N202" s="10">
        <v>1</v>
      </c>
      <c r="O202" s="10">
        <v>14</v>
      </c>
      <c r="P202" s="33">
        <f t="shared" si="2"/>
        <v>20</v>
      </c>
      <c r="Q202" s="61" t="s">
        <v>276</v>
      </c>
      <c r="R202" s="10" t="s">
        <v>267</v>
      </c>
      <c r="S202" s="10" t="s">
        <v>267</v>
      </c>
      <c r="T202" s="70" t="s">
        <v>267</v>
      </c>
    </row>
    <row r="203" spans="2:20" x14ac:dyDescent="0.3">
      <c r="B203" s="61">
        <v>51</v>
      </c>
      <c r="C203" s="31" t="s">
        <v>36</v>
      </c>
      <c r="D203" s="10">
        <v>104</v>
      </c>
      <c r="E203" s="61">
        <v>11</v>
      </c>
      <c r="F203" s="11">
        <v>0.11</v>
      </c>
      <c r="G203" s="64">
        <v>0</v>
      </c>
      <c r="H203" s="11">
        <v>0</v>
      </c>
      <c r="I203" s="65">
        <v>11</v>
      </c>
      <c r="J203" s="66">
        <v>0</v>
      </c>
      <c r="K203" s="67">
        <v>1</v>
      </c>
      <c r="L203" s="13"/>
      <c r="M203" s="10">
        <v>31</v>
      </c>
      <c r="N203" s="10">
        <v>1</v>
      </c>
      <c r="O203" s="10">
        <v>1</v>
      </c>
      <c r="P203" s="33">
        <f t="shared" si="2"/>
        <v>33</v>
      </c>
      <c r="Q203" s="61" t="s">
        <v>276</v>
      </c>
      <c r="R203" s="10" t="s">
        <v>267</v>
      </c>
      <c r="S203" s="10" t="s">
        <v>267</v>
      </c>
      <c r="T203" s="70" t="s">
        <v>267</v>
      </c>
    </row>
    <row r="204" spans="2:20" x14ac:dyDescent="0.3">
      <c r="B204" s="61">
        <v>56</v>
      </c>
      <c r="C204" s="31" t="s">
        <v>52</v>
      </c>
      <c r="D204" s="10">
        <v>104</v>
      </c>
      <c r="E204" s="61">
        <v>10</v>
      </c>
      <c r="F204" s="11">
        <v>0.1</v>
      </c>
      <c r="G204" s="64">
        <v>0</v>
      </c>
      <c r="H204" s="11">
        <v>0</v>
      </c>
      <c r="I204" s="65">
        <v>10</v>
      </c>
      <c r="J204" s="66">
        <v>0</v>
      </c>
      <c r="K204" s="67">
        <v>1</v>
      </c>
      <c r="L204" s="13"/>
      <c r="M204" s="10">
        <v>32</v>
      </c>
      <c r="N204" s="10">
        <v>1</v>
      </c>
      <c r="O204" s="10">
        <v>1</v>
      </c>
      <c r="P204" s="33">
        <f t="shared" si="2"/>
        <v>34</v>
      </c>
      <c r="Q204" s="61" t="s">
        <v>276</v>
      </c>
      <c r="R204" s="10" t="s">
        <v>267</v>
      </c>
      <c r="S204" s="10" t="s">
        <v>267</v>
      </c>
      <c r="T204" s="70" t="s">
        <v>267</v>
      </c>
    </row>
    <row r="205" spans="2:20" x14ac:dyDescent="0.3">
      <c r="B205" s="61">
        <v>5</v>
      </c>
      <c r="C205" s="71" t="s">
        <v>197</v>
      </c>
      <c r="D205" s="10">
        <v>103</v>
      </c>
      <c r="E205" s="61">
        <v>27</v>
      </c>
      <c r="F205" s="63">
        <v>0.26</v>
      </c>
      <c r="G205" s="64">
        <v>0</v>
      </c>
      <c r="H205" s="63">
        <v>0</v>
      </c>
      <c r="I205" s="65">
        <v>27</v>
      </c>
      <c r="J205" s="66">
        <v>0</v>
      </c>
      <c r="K205" s="67">
        <v>1</v>
      </c>
      <c r="L205" s="67"/>
      <c r="M205" s="10">
        <v>16</v>
      </c>
      <c r="N205" s="10">
        <v>1</v>
      </c>
      <c r="O205" s="10">
        <v>1</v>
      </c>
      <c r="P205" s="33">
        <f t="shared" si="2"/>
        <v>18</v>
      </c>
      <c r="Q205" s="61" t="s">
        <v>276</v>
      </c>
      <c r="R205" s="69" t="s">
        <v>267</v>
      </c>
      <c r="S205" s="69" t="s">
        <v>267</v>
      </c>
      <c r="T205" s="70" t="s">
        <v>267</v>
      </c>
    </row>
    <row r="206" spans="2:20" x14ac:dyDescent="0.3">
      <c r="B206" s="61">
        <v>37</v>
      </c>
      <c r="C206" s="31" t="s">
        <v>71</v>
      </c>
      <c r="D206" s="10">
        <v>103</v>
      </c>
      <c r="E206" s="61">
        <v>14</v>
      </c>
      <c r="F206" s="11">
        <v>0.14000000000000001</v>
      </c>
      <c r="G206" s="64">
        <v>0</v>
      </c>
      <c r="H206" s="11">
        <v>0</v>
      </c>
      <c r="I206" s="65">
        <v>14</v>
      </c>
      <c r="J206" s="66">
        <v>0</v>
      </c>
      <c r="K206" s="67">
        <v>1</v>
      </c>
      <c r="L206" s="13"/>
      <c r="M206" s="10">
        <v>28</v>
      </c>
      <c r="N206" s="10">
        <v>1</v>
      </c>
      <c r="O206" s="10">
        <v>1</v>
      </c>
      <c r="P206" s="33">
        <f t="shared" ref="P206:P248" si="3">SUM(M206:O206)</f>
        <v>30</v>
      </c>
      <c r="Q206" s="61" t="s">
        <v>276</v>
      </c>
      <c r="R206" s="10" t="s">
        <v>267</v>
      </c>
      <c r="S206" s="10" t="s">
        <v>267</v>
      </c>
      <c r="T206" s="70" t="s">
        <v>267</v>
      </c>
    </row>
    <row r="207" spans="2:20" x14ac:dyDescent="0.3">
      <c r="B207" s="61">
        <v>162</v>
      </c>
      <c r="C207" s="31" t="s">
        <v>137</v>
      </c>
      <c r="D207" s="10">
        <v>101</v>
      </c>
      <c r="E207" s="61">
        <v>13</v>
      </c>
      <c r="F207" s="11">
        <v>0.13</v>
      </c>
      <c r="G207" s="64">
        <v>0</v>
      </c>
      <c r="H207" s="11">
        <v>0</v>
      </c>
      <c r="I207" s="65">
        <v>0</v>
      </c>
      <c r="J207" s="66">
        <v>13</v>
      </c>
      <c r="K207" s="67">
        <v>0</v>
      </c>
      <c r="L207" s="13"/>
      <c r="M207" s="10">
        <v>29</v>
      </c>
      <c r="N207" s="10">
        <v>1</v>
      </c>
      <c r="O207" s="10">
        <v>50</v>
      </c>
      <c r="P207" s="33">
        <f t="shared" si="3"/>
        <v>80</v>
      </c>
      <c r="Q207" s="61" t="s">
        <v>276</v>
      </c>
      <c r="R207" s="10" t="s">
        <v>267</v>
      </c>
      <c r="S207" s="10" t="s">
        <v>267</v>
      </c>
      <c r="T207" s="70" t="s">
        <v>267</v>
      </c>
    </row>
    <row r="208" spans="2:20" x14ac:dyDescent="0.3">
      <c r="B208" s="61">
        <v>202</v>
      </c>
      <c r="C208" s="71" t="s">
        <v>190</v>
      </c>
      <c r="D208" s="10">
        <v>101</v>
      </c>
      <c r="E208" s="61">
        <v>10</v>
      </c>
      <c r="F208" s="11">
        <v>0.1</v>
      </c>
      <c r="G208" s="64">
        <v>10</v>
      </c>
      <c r="H208" s="11">
        <v>1</v>
      </c>
      <c r="I208" s="61"/>
      <c r="J208" s="69"/>
      <c r="K208" s="69"/>
      <c r="L208" s="69"/>
      <c r="M208" s="10">
        <v>32</v>
      </c>
      <c r="N208" s="10">
        <v>67</v>
      </c>
      <c r="P208" s="33">
        <f t="shared" si="3"/>
        <v>99</v>
      </c>
      <c r="Q208" s="61" t="s">
        <v>277</v>
      </c>
      <c r="R208" s="10">
        <v>0</v>
      </c>
      <c r="S208" s="10">
        <v>10</v>
      </c>
      <c r="T208" s="70">
        <v>0</v>
      </c>
    </row>
    <row r="209" spans="2:20" x14ac:dyDescent="0.3">
      <c r="B209" s="61">
        <v>124</v>
      </c>
      <c r="C209" s="31" t="s">
        <v>37</v>
      </c>
      <c r="D209" s="10">
        <v>100</v>
      </c>
      <c r="E209" s="61">
        <v>19</v>
      </c>
      <c r="F209" s="11">
        <v>0.19</v>
      </c>
      <c r="G209" s="64">
        <v>11</v>
      </c>
      <c r="H209" s="11">
        <v>0.57999999999999996</v>
      </c>
      <c r="I209" s="65">
        <v>8</v>
      </c>
      <c r="J209" s="66">
        <v>0</v>
      </c>
      <c r="K209" s="67">
        <v>1</v>
      </c>
      <c r="L209" s="13"/>
      <c r="M209" s="10">
        <v>23</v>
      </c>
      <c r="N209" s="10">
        <v>42</v>
      </c>
      <c r="O209" s="10">
        <v>1</v>
      </c>
      <c r="P209" s="33">
        <f t="shared" si="3"/>
        <v>66</v>
      </c>
      <c r="Q209" s="61" t="s">
        <v>277</v>
      </c>
      <c r="R209" s="10">
        <v>0</v>
      </c>
      <c r="S209" s="10">
        <v>11</v>
      </c>
      <c r="T209" s="70">
        <v>0</v>
      </c>
    </row>
    <row r="210" spans="2:20" x14ac:dyDescent="0.3">
      <c r="B210" s="61">
        <v>94</v>
      </c>
      <c r="C210" s="31" t="s">
        <v>240</v>
      </c>
      <c r="D210" s="10">
        <v>99</v>
      </c>
      <c r="E210" s="61">
        <v>23</v>
      </c>
      <c r="F210" s="11">
        <v>0.23</v>
      </c>
      <c r="G210" s="64">
        <v>10</v>
      </c>
      <c r="H210" s="11">
        <v>0.43</v>
      </c>
      <c r="I210" s="65">
        <v>13</v>
      </c>
      <c r="J210" s="66">
        <v>0</v>
      </c>
      <c r="K210" s="67">
        <v>1</v>
      </c>
      <c r="L210" s="13"/>
      <c r="M210" s="10">
        <v>19</v>
      </c>
      <c r="N210" s="10">
        <v>27</v>
      </c>
      <c r="O210" s="10">
        <v>1</v>
      </c>
      <c r="P210" s="33">
        <f t="shared" si="3"/>
        <v>47</v>
      </c>
      <c r="Q210" s="61" t="s">
        <v>277</v>
      </c>
      <c r="R210" s="10">
        <v>0</v>
      </c>
      <c r="S210" s="10">
        <v>10</v>
      </c>
      <c r="T210" s="70">
        <v>0</v>
      </c>
    </row>
    <row r="211" spans="2:20" x14ac:dyDescent="0.3">
      <c r="B211" s="61">
        <v>48</v>
      </c>
      <c r="C211" s="31" t="s">
        <v>185</v>
      </c>
      <c r="D211" s="10">
        <v>98</v>
      </c>
      <c r="E211" s="61">
        <v>12</v>
      </c>
      <c r="F211" s="11">
        <v>0.12</v>
      </c>
      <c r="G211" s="64">
        <v>0</v>
      </c>
      <c r="H211" s="11">
        <v>0</v>
      </c>
      <c r="I211" s="65">
        <v>12</v>
      </c>
      <c r="J211" s="66">
        <v>0</v>
      </c>
      <c r="K211" s="67">
        <v>1</v>
      </c>
      <c r="L211" s="13"/>
      <c r="M211" s="10">
        <v>30</v>
      </c>
      <c r="N211" s="10">
        <v>1</v>
      </c>
      <c r="O211" s="10">
        <v>1</v>
      </c>
      <c r="P211" s="33">
        <f t="shared" si="3"/>
        <v>32</v>
      </c>
      <c r="Q211" s="61" t="s">
        <v>276</v>
      </c>
      <c r="R211" s="10" t="s">
        <v>267</v>
      </c>
      <c r="S211" s="10" t="s">
        <v>267</v>
      </c>
      <c r="T211" s="70" t="s">
        <v>267</v>
      </c>
    </row>
    <row r="212" spans="2:20" x14ac:dyDescent="0.3">
      <c r="B212" s="61">
        <v>154</v>
      </c>
      <c r="C212" s="31" t="s">
        <v>161</v>
      </c>
      <c r="D212" s="10">
        <v>98</v>
      </c>
      <c r="E212" s="61">
        <v>16</v>
      </c>
      <c r="F212" s="11">
        <v>0.16</v>
      </c>
      <c r="G212" s="64">
        <v>0</v>
      </c>
      <c r="H212" s="11">
        <v>0</v>
      </c>
      <c r="I212" s="65">
        <v>0</v>
      </c>
      <c r="J212" s="66">
        <v>16</v>
      </c>
      <c r="K212" s="67">
        <v>0</v>
      </c>
      <c r="L212" s="13"/>
      <c r="M212" s="10">
        <v>26</v>
      </c>
      <c r="N212" s="10">
        <v>1</v>
      </c>
      <c r="O212" s="10">
        <v>50</v>
      </c>
      <c r="P212" s="33">
        <f t="shared" si="3"/>
        <v>77</v>
      </c>
      <c r="Q212" s="61" t="s">
        <v>276</v>
      </c>
      <c r="R212" s="10" t="s">
        <v>267</v>
      </c>
      <c r="S212" s="10" t="s">
        <v>267</v>
      </c>
      <c r="T212" s="70" t="s">
        <v>267</v>
      </c>
    </row>
    <row r="213" spans="2:20" x14ac:dyDescent="0.3">
      <c r="B213" s="61">
        <v>163</v>
      </c>
      <c r="C213" s="31" t="s">
        <v>198</v>
      </c>
      <c r="D213" s="10">
        <v>97</v>
      </c>
      <c r="E213" s="61">
        <v>13</v>
      </c>
      <c r="F213" s="11">
        <v>0.13</v>
      </c>
      <c r="G213" s="64">
        <v>0</v>
      </c>
      <c r="H213" s="11">
        <v>0</v>
      </c>
      <c r="I213" s="65">
        <v>0</v>
      </c>
      <c r="J213" s="66">
        <v>13</v>
      </c>
      <c r="K213" s="67">
        <v>0</v>
      </c>
      <c r="L213" s="13"/>
      <c r="M213" s="10">
        <v>29</v>
      </c>
      <c r="N213" s="10">
        <v>1</v>
      </c>
      <c r="O213" s="10">
        <v>50</v>
      </c>
      <c r="P213" s="33">
        <f t="shared" si="3"/>
        <v>80</v>
      </c>
      <c r="Q213" s="61" t="s">
        <v>276</v>
      </c>
      <c r="R213" s="10" t="s">
        <v>267</v>
      </c>
      <c r="S213" s="10" t="s">
        <v>267</v>
      </c>
      <c r="T213" s="70" t="s">
        <v>267</v>
      </c>
    </row>
    <row r="214" spans="2:20" x14ac:dyDescent="0.3">
      <c r="B214" s="61">
        <v>161</v>
      </c>
      <c r="C214" s="31" t="s">
        <v>231</v>
      </c>
      <c r="D214" s="10">
        <v>94</v>
      </c>
      <c r="E214" s="61">
        <v>13</v>
      </c>
      <c r="F214" s="11">
        <v>0.14000000000000001</v>
      </c>
      <c r="G214" s="64">
        <v>0</v>
      </c>
      <c r="H214" s="11">
        <v>0</v>
      </c>
      <c r="I214" s="65">
        <v>0</v>
      </c>
      <c r="J214" s="66">
        <v>13</v>
      </c>
      <c r="K214" s="67">
        <v>0</v>
      </c>
      <c r="L214" s="13"/>
      <c r="M214" s="10">
        <v>28</v>
      </c>
      <c r="N214" s="10">
        <v>1</v>
      </c>
      <c r="O214" s="10">
        <v>50</v>
      </c>
      <c r="P214" s="33">
        <f t="shared" si="3"/>
        <v>79</v>
      </c>
      <c r="Q214" s="61" t="s">
        <v>276</v>
      </c>
      <c r="R214" s="10" t="s">
        <v>267</v>
      </c>
      <c r="S214" s="10" t="s">
        <v>267</v>
      </c>
      <c r="T214" s="70" t="s">
        <v>267</v>
      </c>
    </row>
    <row r="215" spans="2:20" x14ac:dyDescent="0.3">
      <c r="B215" s="61">
        <v>28</v>
      </c>
      <c r="C215" s="31" t="s">
        <v>139</v>
      </c>
      <c r="D215" s="10">
        <v>91</v>
      </c>
      <c r="E215" s="61">
        <v>14</v>
      </c>
      <c r="F215" s="11">
        <v>0.15</v>
      </c>
      <c r="G215" s="64">
        <v>0</v>
      </c>
      <c r="H215" s="11">
        <v>0</v>
      </c>
      <c r="I215" s="65">
        <v>14</v>
      </c>
      <c r="J215" s="66">
        <v>0</v>
      </c>
      <c r="K215" s="67">
        <v>1</v>
      </c>
      <c r="L215" s="13"/>
      <c r="M215" s="10">
        <v>27</v>
      </c>
      <c r="N215" s="10">
        <v>1</v>
      </c>
      <c r="O215" s="10">
        <v>1</v>
      </c>
      <c r="P215" s="33">
        <f t="shared" si="3"/>
        <v>29</v>
      </c>
      <c r="Q215" s="61" t="s">
        <v>276</v>
      </c>
      <c r="R215" s="10" t="s">
        <v>267</v>
      </c>
      <c r="S215" s="10" t="s">
        <v>267</v>
      </c>
      <c r="T215" s="70" t="s">
        <v>267</v>
      </c>
    </row>
    <row r="216" spans="2:20" x14ac:dyDescent="0.3">
      <c r="B216" s="61">
        <v>176</v>
      </c>
      <c r="C216" s="31" t="s">
        <v>17</v>
      </c>
      <c r="D216" s="10">
        <v>91</v>
      </c>
      <c r="E216" s="61">
        <v>17</v>
      </c>
      <c r="F216" s="11">
        <v>0.19</v>
      </c>
      <c r="G216" s="64">
        <v>15</v>
      </c>
      <c r="H216" s="11">
        <v>0.88</v>
      </c>
      <c r="I216" s="65">
        <v>2</v>
      </c>
      <c r="J216" s="66">
        <v>0</v>
      </c>
      <c r="K216" s="67">
        <v>1</v>
      </c>
      <c r="L216" s="13"/>
      <c r="M216" s="10">
        <v>23</v>
      </c>
      <c r="N216" s="10">
        <v>62</v>
      </c>
      <c r="O216" s="10">
        <v>1</v>
      </c>
      <c r="P216" s="33">
        <f t="shared" si="3"/>
        <v>86</v>
      </c>
      <c r="Q216" s="61" t="s">
        <v>277</v>
      </c>
      <c r="R216" s="10">
        <v>0</v>
      </c>
      <c r="S216" s="10">
        <v>15</v>
      </c>
      <c r="T216" s="70">
        <v>0</v>
      </c>
    </row>
    <row r="217" spans="2:20" x14ac:dyDescent="0.3">
      <c r="B217" s="61">
        <v>16</v>
      </c>
      <c r="C217" s="31" t="s">
        <v>192</v>
      </c>
      <c r="D217" s="10">
        <v>90</v>
      </c>
      <c r="E217" s="61">
        <v>27</v>
      </c>
      <c r="F217" s="11">
        <v>0.3</v>
      </c>
      <c r="G217" s="64">
        <v>0</v>
      </c>
      <c r="H217" s="11">
        <v>0</v>
      </c>
      <c r="I217" s="65">
        <v>16</v>
      </c>
      <c r="J217" s="66">
        <v>11</v>
      </c>
      <c r="K217" s="67">
        <v>0.59</v>
      </c>
      <c r="L217" s="13"/>
      <c r="M217" s="10">
        <v>12</v>
      </c>
      <c r="N217" s="10">
        <v>1</v>
      </c>
      <c r="O217" s="10">
        <v>11</v>
      </c>
      <c r="P217" s="33">
        <f t="shared" si="3"/>
        <v>24</v>
      </c>
      <c r="Q217" s="61" t="s">
        <v>276</v>
      </c>
      <c r="R217" s="10" t="s">
        <v>267</v>
      </c>
      <c r="S217" s="10" t="s">
        <v>267</v>
      </c>
      <c r="T217" s="70" t="s">
        <v>267</v>
      </c>
    </row>
    <row r="218" spans="2:20" x14ac:dyDescent="0.3">
      <c r="B218" s="61">
        <v>18</v>
      </c>
      <c r="C218" s="71" t="s">
        <v>48</v>
      </c>
      <c r="D218" s="10">
        <v>88</v>
      </c>
      <c r="E218" s="61">
        <v>31</v>
      </c>
      <c r="F218" s="11">
        <v>0.35</v>
      </c>
      <c r="G218" s="64">
        <v>0</v>
      </c>
      <c r="H218" s="11">
        <v>0</v>
      </c>
      <c r="I218" s="65">
        <v>16</v>
      </c>
      <c r="J218" s="66">
        <v>15</v>
      </c>
      <c r="K218" s="67">
        <v>0.52</v>
      </c>
      <c r="L218" s="67"/>
      <c r="M218" s="10">
        <v>7</v>
      </c>
      <c r="N218" s="10">
        <v>1</v>
      </c>
      <c r="O218" s="10">
        <v>18</v>
      </c>
      <c r="P218" s="33">
        <f t="shared" si="3"/>
        <v>26</v>
      </c>
      <c r="Q218" s="61" t="s">
        <v>276</v>
      </c>
      <c r="R218" s="10" t="s">
        <v>267</v>
      </c>
      <c r="S218" s="10" t="s">
        <v>267</v>
      </c>
      <c r="T218" s="70" t="s">
        <v>267</v>
      </c>
    </row>
    <row r="219" spans="2:20" x14ac:dyDescent="0.3">
      <c r="B219" s="61">
        <v>19</v>
      </c>
      <c r="C219" s="71" t="s">
        <v>127</v>
      </c>
      <c r="D219" s="10">
        <v>88</v>
      </c>
      <c r="E219" s="61">
        <v>16</v>
      </c>
      <c r="F219" s="11">
        <v>0.18</v>
      </c>
      <c r="G219" s="64">
        <v>0</v>
      </c>
      <c r="H219" s="11">
        <v>0</v>
      </c>
      <c r="I219" s="65">
        <v>16</v>
      </c>
      <c r="J219" s="66">
        <v>0</v>
      </c>
      <c r="K219" s="67">
        <v>1</v>
      </c>
      <c r="L219" s="67"/>
      <c r="M219" s="10">
        <v>24</v>
      </c>
      <c r="N219" s="10">
        <v>1</v>
      </c>
      <c r="O219" s="10">
        <v>1</v>
      </c>
      <c r="P219" s="33">
        <f t="shared" si="3"/>
        <v>26</v>
      </c>
      <c r="Q219" s="61" t="s">
        <v>276</v>
      </c>
      <c r="R219" s="10" t="s">
        <v>267</v>
      </c>
      <c r="S219" s="10" t="s">
        <v>267</v>
      </c>
      <c r="T219" s="70" t="s">
        <v>267</v>
      </c>
    </row>
    <row r="220" spans="2:20" x14ac:dyDescent="0.3">
      <c r="B220" s="61">
        <v>25</v>
      </c>
      <c r="C220" s="31" t="s">
        <v>133</v>
      </c>
      <c r="D220" s="10">
        <v>88</v>
      </c>
      <c r="E220" s="61">
        <v>14</v>
      </c>
      <c r="F220" s="11">
        <v>0.16</v>
      </c>
      <c r="G220" s="64">
        <v>0</v>
      </c>
      <c r="H220" s="11">
        <v>0</v>
      </c>
      <c r="I220" s="65">
        <v>14</v>
      </c>
      <c r="J220" s="66">
        <v>0</v>
      </c>
      <c r="K220" s="67">
        <v>1</v>
      </c>
      <c r="L220" s="13"/>
      <c r="M220" s="10">
        <v>26</v>
      </c>
      <c r="N220" s="10">
        <v>1</v>
      </c>
      <c r="O220" s="10">
        <v>1</v>
      </c>
      <c r="P220" s="33">
        <f t="shared" si="3"/>
        <v>28</v>
      </c>
      <c r="Q220" s="61" t="s">
        <v>276</v>
      </c>
      <c r="R220" s="10" t="s">
        <v>267</v>
      </c>
      <c r="S220" s="10" t="s">
        <v>267</v>
      </c>
      <c r="T220" s="70" t="s">
        <v>267</v>
      </c>
    </row>
    <row r="221" spans="2:20" x14ac:dyDescent="0.3">
      <c r="B221" s="61">
        <v>138</v>
      </c>
      <c r="C221" s="31" t="s">
        <v>29</v>
      </c>
      <c r="D221" s="10">
        <v>88</v>
      </c>
      <c r="E221" s="61">
        <v>16</v>
      </c>
      <c r="F221" s="11">
        <v>0.18</v>
      </c>
      <c r="G221" s="64">
        <v>10</v>
      </c>
      <c r="H221" s="11">
        <v>0.63</v>
      </c>
      <c r="I221" s="65">
        <v>6</v>
      </c>
      <c r="J221" s="66">
        <v>0</v>
      </c>
      <c r="K221" s="67">
        <v>1</v>
      </c>
      <c r="L221" s="13"/>
      <c r="M221" s="10">
        <v>24</v>
      </c>
      <c r="N221" s="10">
        <v>47</v>
      </c>
      <c r="O221" s="10">
        <v>1</v>
      </c>
      <c r="P221" s="33">
        <f t="shared" si="3"/>
        <v>72</v>
      </c>
      <c r="Q221" s="61" t="s">
        <v>277</v>
      </c>
      <c r="R221" s="10">
        <v>0</v>
      </c>
      <c r="S221" s="10">
        <v>10</v>
      </c>
      <c r="T221" s="70">
        <v>0</v>
      </c>
    </row>
    <row r="222" spans="2:20" x14ac:dyDescent="0.3">
      <c r="B222" s="61">
        <v>234</v>
      </c>
      <c r="C222" s="71" t="s">
        <v>156</v>
      </c>
      <c r="D222" s="10">
        <v>88</v>
      </c>
      <c r="E222" s="61">
        <v>10</v>
      </c>
      <c r="F222" s="63">
        <v>0.11</v>
      </c>
      <c r="G222" s="64">
        <v>14</v>
      </c>
      <c r="H222" s="63">
        <v>1.4</v>
      </c>
      <c r="I222" s="65">
        <v>0</v>
      </c>
      <c r="J222" s="66">
        <v>10</v>
      </c>
      <c r="K222" s="67">
        <v>0</v>
      </c>
      <c r="L222" s="67"/>
      <c r="M222" s="10">
        <v>31</v>
      </c>
      <c r="N222" s="10">
        <v>76</v>
      </c>
      <c r="O222" s="10">
        <v>50</v>
      </c>
      <c r="P222" s="33">
        <f t="shared" si="3"/>
        <v>157</v>
      </c>
      <c r="Q222" s="61" t="s">
        <v>277</v>
      </c>
      <c r="R222" s="69">
        <v>14</v>
      </c>
      <c r="S222" s="69">
        <v>0</v>
      </c>
      <c r="T222" s="70">
        <v>1</v>
      </c>
    </row>
    <row r="223" spans="2:20" x14ac:dyDescent="0.3">
      <c r="B223" s="61">
        <v>196</v>
      </c>
      <c r="C223" s="71" t="s">
        <v>238</v>
      </c>
      <c r="D223" s="10">
        <v>87</v>
      </c>
      <c r="E223" s="61">
        <v>12</v>
      </c>
      <c r="F223" s="11">
        <v>0.14000000000000001</v>
      </c>
      <c r="G223" s="64">
        <v>12</v>
      </c>
      <c r="H223" s="11">
        <v>1</v>
      </c>
      <c r="I223" s="61"/>
      <c r="J223" s="69"/>
      <c r="K223" s="69"/>
      <c r="L223" s="69"/>
      <c r="M223" s="10">
        <v>28</v>
      </c>
      <c r="N223" s="10">
        <v>67</v>
      </c>
      <c r="P223" s="33">
        <f t="shared" si="3"/>
        <v>95</v>
      </c>
      <c r="Q223" s="61" t="s">
        <v>277</v>
      </c>
      <c r="R223" s="10">
        <v>0</v>
      </c>
      <c r="S223" s="10">
        <v>12</v>
      </c>
      <c r="T223" s="70">
        <v>0</v>
      </c>
    </row>
    <row r="224" spans="2:20" x14ac:dyDescent="0.3">
      <c r="B224" s="61">
        <v>159</v>
      </c>
      <c r="C224" s="31" t="s">
        <v>41</v>
      </c>
      <c r="D224" s="10">
        <v>84</v>
      </c>
      <c r="E224" s="61">
        <v>12</v>
      </c>
      <c r="F224" s="11">
        <v>0.14000000000000001</v>
      </c>
      <c r="G224" s="64">
        <v>0</v>
      </c>
      <c r="H224" s="11">
        <v>0</v>
      </c>
      <c r="I224" s="65">
        <v>0</v>
      </c>
      <c r="J224" s="66">
        <v>12</v>
      </c>
      <c r="K224" s="67">
        <v>0</v>
      </c>
      <c r="L224" s="13"/>
      <c r="M224" s="10">
        <v>28</v>
      </c>
      <c r="N224" s="10">
        <v>1</v>
      </c>
      <c r="O224" s="10">
        <v>50</v>
      </c>
      <c r="P224" s="33">
        <f t="shared" si="3"/>
        <v>79</v>
      </c>
      <c r="Q224" s="61" t="s">
        <v>276</v>
      </c>
      <c r="R224" s="10" t="s">
        <v>267</v>
      </c>
      <c r="S224" s="10" t="s">
        <v>267</v>
      </c>
      <c r="T224" s="70" t="s">
        <v>267</v>
      </c>
    </row>
    <row r="225" spans="2:20" x14ac:dyDescent="0.3">
      <c r="B225" s="61">
        <v>20</v>
      </c>
      <c r="C225" s="71" t="s">
        <v>20</v>
      </c>
      <c r="D225" s="10">
        <v>82</v>
      </c>
      <c r="E225" s="61">
        <v>14</v>
      </c>
      <c r="F225" s="11">
        <v>0.17</v>
      </c>
      <c r="G225" s="64">
        <v>0</v>
      </c>
      <c r="H225" s="11">
        <v>0</v>
      </c>
      <c r="I225" s="65">
        <v>14</v>
      </c>
      <c r="J225" s="66">
        <v>0</v>
      </c>
      <c r="K225" s="67">
        <v>1</v>
      </c>
      <c r="L225" s="67"/>
      <c r="M225" s="10">
        <v>25</v>
      </c>
      <c r="N225" s="10">
        <v>1</v>
      </c>
      <c r="O225" s="10">
        <v>1</v>
      </c>
      <c r="P225" s="33">
        <f t="shared" si="3"/>
        <v>27</v>
      </c>
      <c r="Q225" s="61" t="s">
        <v>276</v>
      </c>
      <c r="R225" s="10" t="s">
        <v>267</v>
      </c>
      <c r="S225" s="10" t="s">
        <v>267</v>
      </c>
      <c r="T225" s="70" t="s">
        <v>267</v>
      </c>
    </row>
    <row r="226" spans="2:20" x14ac:dyDescent="0.3">
      <c r="B226" s="61">
        <v>188</v>
      </c>
      <c r="C226" s="31" t="s">
        <v>237</v>
      </c>
      <c r="D226" s="10">
        <v>82</v>
      </c>
      <c r="E226" s="61">
        <v>14</v>
      </c>
      <c r="F226" s="11">
        <v>0.17</v>
      </c>
      <c r="G226" s="64">
        <v>13</v>
      </c>
      <c r="H226" s="11">
        <v>0.93</v>
      </c>
      <c r="I226" s="65">
        <v>1</v>
      </c>
      <c r="J226" s="66">
        <v>0</v>
      </c>
      <c r="K226" s="67">
        <v>1</v>
      </c>
      <c r="L226" s="13"/>
      <c r="M226" s="10">
        <v>25</v>
      </c>
      <c r="N226" s="10">
        <v>64</v>
      </c>
      <c r="O226" s="10">
        <v>1</v>
      </c>
      <c r="P226" s="33">
        <f t="shared" si="3"/>
        <v>90</v>
      </c>
      <c r="Q226" s="61" t="s">
        <v>277</v>
      </c>
      <c r="R226" s="10">
        <v>0</v>
      </c>
      <c r="S226" s="10">
        <v>13</v>
      </c>
      <c r="T226" s="70">
        <v>0</v>
      </c>
    </row>
    <row r="227" spans="2:20" x14ac:dyDescent="0.3">
      <c r="B227" s="61">
        <v>11</v>
      </c>
      <c r="C227" s="31" t="s">
        <v>67</v>
      </c>
      <c r="D227" s="10">
        <v>81</v>
      </c>
      <c r="E227" s="61">
        <v>26</v>
      </c>
      <c r="F227" s="11">
        <v>0.32</v>
      </c>
      <c r="G227" s="64">
        <v>0</v>
      </c>
      <c r="H227" s="11">
        <v>0</v>
      </c>
      <c r="I227" s="65">
        <v>15</v>
      </c>
      <c r="J227" s="66">
        <v>11</v>
      </c>
      <c r="K227" s="67">
        <v>0.57999999999999996</v>
      </c>
      <c r="L227" s="13"/>
      <c r="M227" s="10">
        <v>10</v>
      </c>
      <c r="N227" s="10">
        <v>1</v>
      </c>
      <c r="O227" s="10">
        <v>12</v>
      </c>
      <c r="P227" s="33">
        <f t="shared" si="3"/>
        <v>23</v>
      </c>
      <c r="Q227" s="61" t="s">
        <v>276</v>
      </c>
      <c r="R227" s="10" t="s">
        <v>267</v>
      </c>
      <c r="S227" s="10" t="s">
        <v>267</v>
      </c>
      <c r="T227" s="70" t="s">
        <v>267</v>
      </c>
    </row>
    <row r="228" spans="2:20" x14ac:dyDescent="0.3">
      <c r="B228" s="61">
        <v>86</v>
      </c>
      <c r="C228" s="31" t="s">
        <v>173</v>
      </c>
      <c r="D228" s="10">
        <v>81</v>
      </c>
      <c r="E228" s="61">
        <v>24</v>
      </c>
      <c r="F228" s="11">
        <v>0.3</v>
      </c>
      <c r="G228" s="64">
        <v>11</v>
      </c>
      <c r="H228" s="11">
        <v>0.46</v>
      </c>
      <c r="I228" s="65">
        <v>13</v>
      </c>
      <c r="J228" s="66">
        <v>0</v>
      </c>
      <c r="K228" s="67">
        <v>1</v>
      </c>
      <c r="L228" s="13"/>
      <c r="M228" s="10">
        <v>12</v>
      </c>
      <c r="N228" s="10">
        <v>30</v>
      </c>
      <c r="O228" s="10">
        <v>1</v>
      </c>
      <c r="P228" s="33">
        <f t="shared" si="3"/>
        <v>43</v>
      </c>
      <c r="Q228" s="61" t="s">
        <v>277</v>
      </c>
      <c r="R228" s="10">
        <v>0</v>
      </c>
      <c r="S228" s="10">
        <v>11</v>
      </c>
      <c r="T228" s="70">
        <v>0</v>
      </c>
    </row>
    <row r="229" spans="2:20" x14ac:dyDescent="0.3">
      <c r="B229" s="61">
        <v>52</v>
      </c>
      <c r="C229" s="31" t="s">
        <v>70</v>
      </c>
      <c r="D229" s="10">
        <v>79</v>
      </c>
      <c r="E229" s="61">
        <v>25</v>
      </c>
      <c r="F229" s="11">
        <v>0.32</v>
      </c>
      <c r="G229" s="64">
        <v>0</v>
      </c>
      <c r="H229" s="11">
        <v>0</v>
      </c>
      <c r="I229" s="65">
        <v>12</v>
      </c>
      <c r="J229" s="66">
        <v>13</v>
      </c>
      <c r="K229" s="67">
        <v>0.48</v>
      </c>
      <c r="L229" s="13"/>
      <c r="M229" s="10">
        <v>10</v>
      </c>
      <c r="N229" s="10">
        <v>1</v>
      </c>
      <c r="O229" s="10">
        <v>22</v>
      </c>
      <c r="P229" s="33">
        <f t="shared" si="3"/>
        <v>33</v>
      </c>
      <c r="Q229" s="61" t="s">
        <v>276</v>
      </c>
      <c r="R229" s="10" t="s">
        <v>267</v>
      </c>
      <c r="S229" s="10" t="s">
        <v>267</v>
      </c>
      <c r="T229" s="70" t="s">
        <v>267</v>
      </c>
    </row>
    <row r="230" spans="2:20" x14ac:dyDescent="0.3">
      <c r="B230" s="61">
        <v>147</v>
      </c>
      <c r="C230" s="31" t="s">
        <v>234</v>
      </c>
      <c r="D230" s="10">
        <v>79</v>
      </c>
      <c r="E230" s="61">
        <v>14</v>
      </c>
      <c r="F230" s="11">
        <v>0.18</v>
      </c>
      <c r="G230" s="64">
        <v>0</v>
      </c>
      <c r="H230" s="11">
        <v>0</v>
      </c>
      <c r="I230" s="65">
        <v>0</v>
      </c>
      <c r="J230" s="66">
        <v>14</v>
      </c>
      <c r="K230" s="67">
        <v>0</v>
      </c>
      <c r="L230" s="13"/>
      <c r="M230" s="10">
        <v>24</v>
      </c>
      <c r="N230" s="10">
        <v>1</v>
      </c>
      <c r="O230" s="10">
        <v>50</v>
      </c>
      <c r="P230" s="33">
        <f t="shared" si="3"/>
        <v>75</v>
      </c>
      <c r="Q230" s="61" t="s">
        <v>276</v>
      </c>
      <c r="R230" s="10" t="s">
        <v>267</v>
      </c>
      <c r="S230" s="10" t="s">
        <v>267</v>
      </c>
      <c r="T230" s="70" t="s">
        <v>267</v>
      </c>
    </row>
    <row r="231" spans="2:20" x14ac:dyDescent="0.3">
      <c r="B231" s="61">
        <v>35</v>
      </c>
      <c r="C231" s="31" t="s">
        <v>49</v>
      </c>
      <c r="D231" s="10">
        <v>77</v>
      </c>
      <c r="E231" s="61">
        <v>11</v>
      </c>
      <c r="F231" s="11">
        <v>0.14000000000000001</v>
      </c>
      <c r="G231" s="64">
        <v>0</v>
      </c>
      <c r="H231" s="11">
        <v>0</v>
      </c>
      <c r="I231" s="65">
        <v>11</v>
      </c>
      <c r="J231" s="66">
        <v>0</v>
      </c>
      <c r="K231" s="67">
        <v>1</v>
      </c>
      <c r="L231" s="13"/>
      <c r="M231" s="10">
        <v>28</v>
      </c>
      <c r="N231" s="10">
        <v>1</v>
      </c>
      <c r="O231" s="10">
        <v>1</v>
      </c>
      <c r="P231" s="33">
        <f t="shared" si="3"/>
        <v>30</v>
      </c>
      <c r="Q231" s="61" t="s">
        <v>276</v>
      </c>
      <c r="R231" s="10" t="s">
        <v>267</v>
      </c>
      <c r="S231" s="10" t="s">
        <v>267</v>
      </c>
      <c r="T231" s="70" t="s">
        <v>267</v>
      </c>
    </row>
    <row r="232" spans="2:20" x14ac:dyDescent="0.3">
      <c r="B232" s="61">
        <v>36</v>
      </c>
      <c r="C232" s="31" t="s">
        <v>63</v>
      </c>
      <c r="D232" s="10">
        <v>77</v>
      </c>
      <c r="E232" s="61">
        <v>11</v>
      </c>
      <c r="F232" s="11">
        <v>0.14000000000000001</v>
      </c>
      <c r="G232" s="64">
        <v>0</v>
      </c>
      <c r="H232" s="11">
        <v>0</v>
      </c>
      <c r="I232" s="65">
        <v>11</v>
      </c>
      <c r="J232" s="66">
        <v>0</v>
      </c>
      <c r="K232" s="67">
        <v>1</v>
      </c>
      <c r="L232" s="13"/>
      <c r="M232" s="10">
        <v>28</v>
      </c>
      <c r="N232" s="10">
        <v>1</v>
      </c>
      <c r="O232" s="10">
        <v>1</v>
      </c>
      <c r="P232" s="33">
        <f t="shared" si="3"/>
        <v>30</v>
      </c>
      <c r="Q232" s="61" t="s">
        <v>276</v>
      </c>
      <c r="R232" s="10" t="s">
        <v>267</v>
      </c>
      <c r="S232" s="10" t="s">
        <v>267</v>
      </c>
      <c r="T232" s="70" t="s">
        <v>267</v>
      </c>
    </row>
    <row r="233" spans="2:20" x14ac:dyDescent="0.3">
      <c r="B233" s="61">
        <v>27</v>
      </c>
      <c r="C233" s="31" t="s">
        <v>102</v>
      </c>
      <c r="D233" s="10">
        <v>74</v>
      </c>
      <c r="E233" s="61">
        <v>11</v>
      </c>
      <c r="F233" s="11">
        <v>0.15</v>
      </c>
      <c r="G233" s="64">
        <v>0</v>
      </c>
      <c r="H233" s="11">
        <v>0</v>
      </c>
      <c r="I233" s="65">
        <v>11</v>
      </c>
      <c r="J233" s="66">
        <v>0</v>
      </c>
      <c r="K233" s="67">
        <v>1</v>
      </c>
      <c r="L233" s="13"/>
      <c r="M233" s="10">
        <v>27</v>
      </c>
      <c r="N233" s="10">
        <v>1</v>
      </c>
      <c r="O233" s="10">
        <v>1</v>
      </c>
      <c r="P233" s="33">
        <f t="shared" si="3"/>
        <v>29</v>
      </c>
      <c r="Q233" s="61" t="s">
        <v>276</v>
      </c>
      <c r="R233" s="10" t="s">
        <v>267</v>
      </c>
      <c r="S233" s="10" t="s">
        <v>267</v>
      </c>
      <c r="T233" s="70" t="s">
        <v>267</v>
      </c>
    </row>
    <row r="234" spans="2:20" x14ac:dyDescent="0.3">
      <c r="B234" s="61">
        <v>64</v>
      </c>
      <c r="C234" s="31" t="s">
        <v>166</v>
      </c>
      <c r="D234" s="10">
        <v>74</v>
      </c>
      <c r="E234" s="61">
        <v>24</v>
      </c>
      <c r="F234" s="11">
        <v>0.32</v>
      </c>
      <c r="G234" s="64">
        <v>0</v>
      </c>
      <c r="H234" s="11">
        <v>0</v>
      </c>
      <c r="I234" s="65">
        <v>11</v>
      </c>
      <c r="J234" s="66">
        <v>13</v>
      </c>
      <c r="K234" s="67">
        <v>0.46</v>
      </c>
      <c r="L234" s="13"/>
      <c r="M234" s="10">
        <v>10</v>
      </c>
      <c r="N234" s="10">
        <v>1</v>
      </c>
      <c r="O234" s="10">
        <v>24</v>
      </c>
      <c r="P234" s="33">
        <f t="shared" si="3"/>
        <v>35</v>
      </c>
      <c r="Q234" s="61" t="s">
        <v>276</v>
      </c>
      <c r="R234" s="10" t="s">
        <v>267</v>
      </c>
      <c r="S234" s="10" t="s">
        <v>267</v>
      </c>
      <c r="T234" s="70" t="s">
        <v>267</v>
      </c>
    </row>
    <row r="235" spans="2:20" x14ac:dyDescent="0.3">
      <c r="B235" s="61">
        <v>9</v>
      </c>
      <c r="C235" s="71" t="s">
        <v>218</v>
      </c>
      <c r="D235" s="10">
        <v>73</v>
      </c>
      <c r="E235" s="61">
        <v>31</v>
      </c>
      <c r="F235" s="11">
        <v>0.42</v>
      </c>
      <c r="G235" s="64">
        <v>0</v>
      </c>
      <c r="H235" s="11">
        <v>0</v>
      </c>
      <c r="I235" s="65">
        <v>16</v>
      </c>
      <c r="J235" s="66">
        <v>15</v>
      </c>
      <c r="K235" s="67">
        <v>0.52</v>
      </c>
      <c r="L235" s="67"/>
      <c r="M235" s="10">
        <v>3</v>
      </c>
      <c r="N235" s="10">
        <v>1</v>
      </c>
      <c r="O235" s="10">
        <v>18</v>
      </c>
      <c r="P235" s="33">
        <f t="shared" si="3"/>
        <v>22</v>
      </c>
      <c r="Q235" s="61" t="s">
        <v>276</v>
      </c>
      <c r="R235" s="10" t="s">
        <v>267</v>
      </c>
      <c r="S235" s="10" t="s">
        <v>267</v>
      </c>
      <c r="T235" s="70" t="s">
        <v>267</v>
      </c>
    </row>
    <row r="236" spans="2:20" x14ac:dyDescent="0.3">
      <c r="B236" s="61">
        <v>183</v>
      </c>
      <c r="C236" s="31" t="s">
        <v>111</v>
      </c>
      <c r="D236" s="10">
        <v>73</v>
      </c>
      <c r="E236" s="61">
        <v>14</v>
      </c>
      <c r="F236" s="11">
        <v>0.19</v>
      </c>
      <c r="G236" s="64">
        <v>13</v>
      </c>
      <c r="H236" s="11">
        <v>0.93</v>
      </c>
      <c r="I236" s="65">
        <v>1</v>
      </c>
      <c r="J236" s="66">
        <v>0</v>
      </c>
      <c r="K236" s="67">
        <v>1</v>
      </c>
      <c r="L236" s="13"/>
      <c r="M236" s="10">
        <v>23</v>
      </c>
      <c r="N236" s="10">
        <v>64</v>
      </c>
      <c r="O236" s="10">
        <v>1</v>
      </c>
      <c r="P236" s="33">
        <f t="shared" si="3"/>
        <v>88</v>
      </c>
      <c r="Q236" s="61" t="s">
        <v>277</v>
      </c>
      <c r="R236" s="10">
        <v>0</v>
      </c>
      <c r="S236" s="10">
        <v>13</v>
      </c>
      <c r="T236" s="70">
        <v>0</v>
      </c>
    </row>
    <row r="237" spans="2:20" x14ac:dyDescent="0.3">
      <c r="B237" s="61">
        <v>1</v>
      </c>
      <c r="C237" s="71" t="s">
        <v>227</v>
      </c>
      <c r="D237" s="10">
        <v>72</v>
      </c>
      <c r="E237" s="61">
        <v>51</v>
      </c>
      <c r="F237" s="63">
        <v>0.71</v>
      </c>
      <c r="G237" s="64">
        <v>0</v>
      </c>
      <c r="H237" s="63">
        <v>0</v>
      </c>
      <c r="I237" s="65">
        <v>31</v>
      </c>
      <c r="J237" s="66">
        <v>20</v>
      </c>
      <c r="K237" s="67">
        <v>0.61</v>
      </c>
      <c r="L237" s="67"/>
      <c r="M237" s="10">
        <v>1</v>
      </c>
      <c r="N237" s="10">
        <v>1</v>
      </c>
      <c r="O237" s="10">
        <v>9</v>
      </c>
      <c r="P237" s="33">
        <f t="shared" si="3"/>
        <v>11</v>
      </c>
      <c r="Q237" s="61" t="s">
        <v>276</v>
      </c>
      <c r="R237" s="69" t="s">
        <v>267</v>
      </c>
      <c r="S237" s="69" t="s">
        <v>267</v>
      </c>
      <c r="T237" s="70" t="s">
        <v>267</v>
      </c>
    </row>
    <row r="238" spans="2:20" x14ac:dyDescent="0.3">
      <c r="B238" s="61">
        <v>3</v>
      </c>
      <c r="C238" s="71" t="s">
        <v>114</v>
      </c>
      <c r="D238" s="10">
        <v>72</v>
      </c>
      <c r="E238" s="61">
        <v>20</v>
      </c>
      <c r="F238" s="63">
        <v>0.28000000000000003</v>
      </c>
      <c r="G238" s="64">
        <v>0</v>
      </c>
      <c r="H238" s="63">
        <v>0</v>
      </c>
      <c r="I238" s="65">
        <v>20</v>
      </c>
      <c r="J238" s="66">
        <v>0</v>
      </c>
      <c r="K238" s="67">
        <v>1</v>
      </c>
      <c r="L238" s="67"/>
      <c r="M238" s="10">
        <v>14</v>
      </c>
      <c r="N238" s="10">
        <v>1</v>
      </c>
      <c r="O238" s="10">
        <v>1</v>
      </c>
      <c r="P238" s="33">
        <f t="shared" si="3"/>
        <v>16</v>
      </c>
      <c r="Q238" s="61" t="s">
        <v>276</v>
      </c>
      <c r="R238" s="69" t="s">
        <v>267</v>
      </c>
      <c r="S238" s="69" t="s">
        <v>267</v>
      </c>
      <c r="T238" s="70" t="s">
        <v>267</v>
      </c>
    </row>
    <row r="239" spans="2:20" x14ac:dyDescent="0.3">
      <c r="B239" s="61">
        <v>33</v>
      </c>
      <c r="C239" s="31" t="s">
        <v>215</v>
      </c>
      <c r="D239" s="10">
        <v>72</v>
      </c>
      <c r="E239" s="61">
        <v>11</v>
      </c>
      <c r="F239" s="11">
        <v>0.15</v>
      </c>
      <c r="G239" s="64">
        <v>0</v>
      </c>
      <c r="H239" s="11">
        <v>0</v>
      </c>
      <c r="I239" s="65">
        <v>11</v>
      </c>
      <c r="J239" s="66">
        <v>0</v>
      </c>
      <c r="K239" s="67">
        <v>1</v>
      </c>
      <c r="L239" s="13"/>
      <c r="M239" s="10">
        <v>27</v>
      </c>
      <c r="N239" s="10">
        <v>1</v>
      </c>
      <c r="O239" s="10">
        <v>1</v>
      </c>
      <c r="P239" s="33">
        <f t="shared" si="3"/>
        <v>29</v>
      </c>
      <c r="Q239" s="61" t="s">
        <v>276</v>
      </c>
      <c r="R239" s="10" t="s">
        <v>267</v>
      </c>
      <c r="S239" s="10" t="s">
        <v>267</v>
      </c>
      <c r="T239" s="70" t="s">
        <v>267</v>
      </c>
    </row>
    <row r="240" spans="2:20" x14ac:dyDescent="0.3">
      <c r="B240" s="61">
        <v>38</v>
      </c>
      <c r="C240" s="31" t="s">
        <v>72</v>
      </c>
      <c r="D240" s="10">
        <v>72</v>
      </c>
      <c r="E240" s="61">
        <v>10</v>
      </c>
      <c r="F240" s="11">
        <v>0.14000000000000001</v>
      </c>
      <c r="G240" s="64">
        <v>0</v>
      </c>
      <c r="H240" s="11">
        <v>0</v>
      </c>
      <c r="I240" s="65">
        <v>10</v>
      </c>
      <c r="J240" s="66">
        <v>0</v>
      </c>
      <c r="K240" s="67">
        <v>1</v>
      </c>
      <c r="L240" s="13"/>
      <c r="M240" s="10">
        <v>28</v>
      </c>
      <c r="N240" s="10">
        <v>1</v>
      </c>
      <c r="O240" s="10">
        <v>1</v>
      </c>
      <c r="P240" s="33">
        <f t="shared" si="3"/>
        <v>30</v>
      </c>
      <c r="Q240" s="61" t="s">
        <v>276</v>
      </c>
      <c r="R240" s="10" t="s">
        <v>267</v>
      </c>
      <c r="S240" s="10" t="s">
        <v>267</v>
      </c>
      <c r="T240" s="70" t="s">
        <v>267</v>
      </c>
    </row>
    <row r="241" spans="1:20" x14ac:dyDescent="0.3">
      <c r="B241" s="61">
        <v>195</v>
      </c>
      <c r="C241" s="71" t="s">
        <v>180</v>
      </c>
      <c r="D241" s="10">
        <v>71</v>
      </c>
      <c r="E241" s="61">
        <v>11</v>
      </c>
      <c r="F241" s="11">
        <v>0.15</v>
      </c>
      <c r="G241" s="64">
        <v>11</v>
      </c>
      <c r="H241" s="11">
        <v>1</v>
      </c>
      <c r="I241" s="61"/>
      <c r="J241" s="69"/>
      <c r="K241" s="69"/>
      <c r="L241" s="69"/>
      <c r="M241" s="10">
        <v>27</v>
      </c>
      <c r="N241" s="10">
        <v>67</v>
      </c>
      <c r="P241" s="33">
        <f t="shared" si="3"/>
        <v>94</v>
      </c>
      <c r="Q241" s="61" t="s">
        <v>277</v>
      </c>
      <c r="R241" s="10">
        <v>0</v>
      </c>
      <c r="S241" s="10">
        <v>11</v>
      </c>
      <c r="T241" s="70">
        <v>0</v>
      </c>
    </row>
    <row r="242" spans="1:20" x14ac:dyDescent="0.3">
      <c r="B242" s="61">
        <v>24</v>
      </c>
      <c r="C242" s="71" t="s">
        <v>99</v>
      </c>
      <c r="D242" s="10">
        <v>69</v>
      </c>
      <c r="E242" s="61">
        <v>11</v>
      </c>
      <c r="F242" s="11">
        <v>0.16</v>
      </c>
      <c r="G242" s="64">
        <v>0</v>
      </c>
      <c r="H242" s="11">
        <v>0</v>
      </c>
      <c r="I242" s="65">
        <v>11</v>
      </c>
      <c r="J242" s="66">
        <v>0</v>
      </c>
      <c r="K242" s="67">
        <v>1</v>
      </c>
      <c r="L242" s="67"/>
      <c r="M242" s="10">
        <v>26</v>
      </c>
      <c r="N242" s="10">
        <v>1</v>
      </c>
      <c r="O242" s="10">
        <v>1</v>
      </c>
      <c r="P242" s="33">
        <f t="shared" si="3"/>
        <v>28</v>
      </c>
      <c r="Q242" s="61" t="s">
        <v>276</v>
      </c>
      <c r="R242" s="10" t="s">
        <v>267</v>
      </c>
      <c r="S242" s="10" t="s">
        <v>267</v>
      </c>
      <c r="T242" s="70" t="s">
        <v>267</v>
      </c>
    </row>
    <row r="243" spans="1:20" x14ac:dyDescent="0.3">
      <c r="B243" s="61">
        <v>34</v>
      </c>
      <c r="C243" s="31" t="s">
        <v>32</v>
      </c>
      <c r="D243" s="10">
        <v>69</v>
      </c>
      <c r="E243" s="61">
        <v>10</v>
      </c>
      <c r="F243" s="11">
        <v>0.14000000000000001</v>
      </c>
      <c r="G243" s="64">
        <v>0</v>
      </c>
      <c r="H243" s="11">
        <v>0</v>
      </c>
      <c r="I243" s="65">
        <v>10</v>
      </c>
      <c r="J243" s="66">
        <v>0</v>
      </c>
      <c r="K243" s="67">
        <v>1</v>
      </c>
      <c r="L243" s="13"/>
      <c r="M243" s="10">
        <v>28</v>
      </c>
      <c r="N243" s="10">
        <v>1</v>
      </c>
      <c r="O243" s="10">
        <v>1</v>
      </c>
      <c r="P243" s="33">
        <f t="shared" si="3"/>
        <v>30</v>
      </c>
      <c r="Q243" s="61" t="s">
        <v>276</v>
      </c>
      <c r="R243" s="10" t="s">
        <v>267</v>
      </c>
      <c r="S243" s="10" t="s">
        <v>267</v>
      </c>
      <c r="T243" s="70" t="s">
        <v>267</v>
      </c>
    </row>
    <row r="244" spans="1:20" x14ac:dyDescent="0.3">
      <c r="B244" s="61">
        <v>31</v>
      </c>
      <c r="C244" s="62" t="s">
        <v>170</v>
      </c>
      <c r="D244" s="10">
        <v>68</v>
      </c>
      <c r="E244" s="61">
        <v>10</v>
      </c>
      <c r="F244" s="11">
        <v>0.15</v>
      </c>
      <c r="G244" s="64">
        <v>0</v>
      </c>
      <c r="H244" s="11">
        <v>0</v>
      </c>
      <c r="I244" s="65">
        <v>10</v>
      </c>
      <c r="J244" s="66">
        <v>0</v>
      </c>
      <c r="K244" s="67">
        <v>1</v>
      </c>
      <c r="L244" s="68"/>
      <c r="M244" s="10">
        <v>27</v>
      </c>
      <c r="N244" s="10">
        <v>1</v>
      </c>
      <c r="O244" s="10">
        <v>1</v>
      </c>
      <c r="P244" s="33">
        <f t="shared" si="3"/>
        <v>29</v>
      </c>
      <c r="Q244" s="61" t="s">
        <v>276</v>
      </c>
      <c r="R244" s="10" t="s">
        <v>267</v>
      </c>
      <c r="S244" s="10" t="s">
        <v>267</v>
      </c>
      <c r="T244" s="70" t="s">
        <v>267</v>
      </c>
    </row>
    <row r="245" spans="1:20" x14ac:dyDescent="0.3">
      <c r="B245" s="61">
        <v>32</v>
      </c>
      <c r="C245" s="62" t="s">
        <v>184</v>
      </c>
      <c r="D245" s="10">
        <v>67</v>
      </c>
      <c r="E245" s="61">
        <v>10</v>
      </c>
      <c r="F245" s="11">
        <v>0.15</v>
      </c>
      <c r="G245" s="64">
        <v>0</v>
      </c>
      <c r="H245" s="11">
        <v>0</v>
      </c>
      <c r="I245" s="65">
        <v>10</v>
      </c>
      <c r="J245" s="66">
        <v>0</v>
      </c>
      <c r="K245" s="67">
        <v>1</v>
      </c>
      <c r="L245" s="68"/>
      <c r="M245" s="10">
        <v>27</v>
      </c>
      <c r="N245" s="10">
        <v>1</v>
      </c>
      <c r="O245" s="10">
        <v>1</v>
      </c>
      <c r="P245" s="33">
        <f t="shared" si="3"/>
        <v>29</v>
      </c>
      <c r="Q245" s="61" t="s">
        <v>276</v>
      </c>
      <c r="R245" s="10" t="s">
        <v>267</v>
      </c>
      <c r="S245" s="10" t="s">
        <v>267</v>
      </c>
      <c r="T245" s="70" t="s">
        <v>267</v>
      </c>
    </row>
    <row r="246" spans="1:20" x14ac:dyDescent="0.3">
      <c r="B246" s="61">
        <v>90</v>
      </c>
      <c r="C246" s="62" t="s">
        <v>207</v>
      </c>
      <c r="D246" s="10">
        <v>67</v>
      </c>
      <c r="E246" s="61">
        <v>23</v>
      </c>
      <c r="F246" s="11">
        <v>0.34</v>
      </c>
      <c r="G246" s="64">
        <v>12</v>
      </c>
      <c r="H246" s="11">
        <v>0.52</v>
      </c>
      <c r="I246" s="65">
        <v>11</v>
      </c>
      <c r="J246" s="66">
        <v>0</v>
      </c>
      <c r="K246" s="67">
        <v>1</v>
      </c>
      <c r="L246" s="68"/>
      <c r="M246" s="10">
        <v>8</v>
      </c>
      <c r="N246" s="10">
        <v>36</v>
      </c>
      <c r="O246" s="10">
        <v>1</v>
      </c>
      <c r="P246" s="33">
        <f t="shared" si="3"/>
        <v>45</v>
      </c>
      <c r="Q246" s="61" t="s">
        <v>277</v>
      </c>
      <c r="R246" s="10">
        <v>0</v>
      </c>
      <c r="S246" s="10">
        <v>12</v>
      </c>
      <c r="T246" s="70">
        <v>0</v>
      </c>
    </row>
    <row r="247" spans="1:20" x14ac:dyDescent="0.3">
      <c r="B247" s="61">
        <v>92</v>
      </c>
      <c r="C247" s="62" t="s">
        <v>93</v>
      </c>
      <c r="D247" s="10">
        <v>66</v>
      </c>
      <c r="E247" s="61">
        <v>21</v>
      </c>
      <c r="F247" s="11">
        <v>0.32</v>
      </c>
      <c r="G247" s="64">
        <v>11</v>
      </c>
      <c r="H247" s="11">
        <v>0.52</v>
      </c>
      <c r="I247" s="65">
        <v>10</v>
      </c>
      <c r="J247" s="66">
        <v>0</v>
      </c>
      <c r="K247" s="67">
        <v>1</v>
      </c>
      <c r="L247" s="68"/>
      <c r="M247" s="10">
        <v>10</v>
      </c>
      <c r="N247" s="10">
        <v>36</v>
      </c>
      <c r="O247" s="10">
        <v>1</v>
      </c>
      <c r="P247" s="33">
        <f t="shared" si="3"/>
        <v>47</v>
      </c>
      <c r="Q247" s="61" t="s">
        <v>277</v>
      </c>
      <c r="R247" s="10">
        <v>0</v>
      </c>
      <c r="S247" s="10">
        <v>11</v>
      </c>
      <c r="T247" s="70">
        <v>0</v>
      </c>
    </row>
    <row r="248" spans="1:20" x14ac:dyDescent="0.3">
      <c r="A248" s="31" t="s">
        <v>285</v>
      </c>
      <c r="B248" s="73">
        <v>153</v>
      </c>
      <c r="C248" s="74" t="s">
        <v>134</v>
      </c>
      <c r="D248" s="10">
        <v>61</v>
      </c>
      <c r="E248" s="73">
        <v>43</v>
      </c>
      <c r="F248" s="75">
        <v>0.7</v>
      </c>
      <c r="G248" s="76">
        <v>55</v>
      </c>
      <c r="H248" s="75">
        <v>1.28</v>
      </c>
      <c r="I248" s="73"/>
      <c r="J248" s="81"/>
      <c r="K248" s="81"/>
      <c r="L248" s="83"/>
      <c r="M248" s="10">
        <v>2</v>
      </c>
      <c r="N248" s="10">
        <v>75</v>
      </c>
      <c r="P248" s="33">
        <f t="shared" si="3"/>
        <v>77</v>
      </c>
      <c r="Q248" s="73" t="s">
        <v>277</v>
      </c>
      <c r="R248" s="81">
        <v>0</v>
      </c>
      <c r="S248" s="81">
        <v>55</v>
      </c>
      <c r="T248" s="82">
        <v>0</v>
      </c>
    </row>
    <row r="249" spans="1:20" x14ac:dyDescent="0.3">
      <c r="E249" s="14"/>
      <c r="F249" s="13"/>
      <c r="G249" s="13"/>
      <c r="H249" s="13"/>
      <c r="I249" s="13"/>
      <c r="J249" s="13"/>
      <c r="K249" s="13"/>
      <c r="L249" s="13"/>
    </row>
    <row r="250" spans="1:20" x14ac:dyDescent="0.3">
      <c r="E250" s="14"/>
      <c r="F250" s="13"/>
      <c r="G250" s="13"/>
      <c r="H250" s="13"/>
      <c r="I250" s="13"/>
      <c r="J250" s="13"/>
      <c r="K250" s="13"/>
      <c r="L250" s="13"/>
    </row>
    <row r="251" spans="1:20" x14ac:dyDescent="0.3">
      <c r="E251" s="14"/>
      <c r="F251" s="13"/>
      <c r="G251" s="13"/>
      <c r="H251" s="13"/>
      <c r="I251" s="13"/>
      <c r="J251" s="13"/>
      <c r="K251" s="13"/>
      <c r="L251" s="13"/>
    </row>
    <row r="252" spans="1:20" x14ac:dyDescent="0.3">
      <c r="E252" s="14"/>
      <c r="F252" s="13"/>
      <c r="G252" s="13"/>
      <c r="H252" s="13"/>
      <c r="I252" s="13"/>
      <c r="J252" s="13"/>
      <c r="K252" s="13"/>
      <c r="L252" s="13"/>
    </row>
    <row r="253" spans="1:20" x14ac:dyDescent="0.3">
      <c r="E253" s="14"/>
      <c r="F253" s="13"/>
      <c r="G253" s="13"/>
      <c r="H253" s="13"/>
      <c r="I253" s="13"/>
      <c r="J253" s="13"/>
      <c r="K253" s="13"/>
      <c r="L253" s="13"/>
    </row>
    <row r="254" spans="1:20" x14ac:dyDescent="0.3">
      <c r="E254" s="14"/>
      <c r="F254" s="13"/>
      <c r="G254" s="13"/>
      <c r="H254" s="13"/>
      <c r="I254" s="13"/>
      <c r="J254" s="13"/>
      <c r="K254" s="13"/>
      <c r="L254" s="13"/>
    </row>
    <row r="255" spans="1:20" x14ac:dyDescent="0.3">
      <c r="E255" s="14"/>
      <c r="F255" s="13"/>
      <c r="G255" s="13"/>
      <c r="H255" s="13"/>
      <c r="I255" s="13"/>
      <c r="J255" s="13"/>
      <c r="K255" s="13"/>
      <c r="L255" s="13"/>
    </row>
    <row r="256" spans="1:20" x14ac:dyDescent="0.3">
      <c r="E256" s="14"/>
      <c r="F256" s="13"/>
      <c r="G256" s="13"/>
      <c r="H256" s="13"/>
      <c r="I256" s="13"/>
      <c r="J256" s="13"/>
      <c r="K256" s="13"/>
      <c r="L256" s="13"/>
    </row>
    <row r="257" spans="5:12" x14ac:dyDescent="0.3">
      <c r="E257" s="14"/>
      <c r="F257" s="13"/>
      <c r="G257" s="13"/>
      <c r="H257" s="13"/>
      <c r="I257" s="13"/>
      <c r="J257" s="13"/>
      <c r="K257" s="13"/>
      <c r="L257" s="13"/>
    </row>
    <row r="258" spans="5:12" x14ac:dyDescent="0.3">
      <c r="E258" s="14"/>
      <c r="F258" s="13"/>
      <c r="G258" s="13"/>
      <c r="H258" s="13"/>
      <c r="I258" s="13"/>
      <c r="J258" s="13"/>
      <c r="K258" s="13"/>
      <c r="L258" s="13"/>
    </row>
    <row r="259" spans="5:12" x14ac:dyDescent="0.3">
      <c r="E259" s="14"/>
      <c r="F259" s="13"/>
      <c r="G259" s="13"/>
      <c r="H259" s="13"/>
      <c r="I259" s="13"/>
      <c r="J259" s="13"/>
      <c r="K259" s="13"/>
      <c r="L259" s="13"/>
    </row>
    <row r="260" spans="5:12" x14ac:dyDescent="0.3">
      <c r="E260" s="14"/>
      <c r="F260" s="13"/>
      <c r="G260" s="13"/>
      <c r="H260" s="13"/>
      <c r="I260" s="13"/>
      <c r="J260" s="13"/>
      <c r="K260" s="13"/>
      <c r="L260" s="13"/>
    </row>
    <row r="261" spans="5:12" x14ac:dyDescent="0.3">
      <c r="E261" s="14"/>
      <c r="F261" s="13"/>
      <c r="G261" s="13"/>
      <c r="H261" s="13"/>
      <c r="I261" s="13"/>
      <c r="J261" s="13"/>
      <c r="K261" s="13"/>
      <c r="L261" s="13"/>
    </row>
    <row r="262" spans="5:12" x14ac:dyDescent="0.3">
      <c r="E262" s="14"/>
      <c r="F262" s="13"/>
      <c r="G262" s="13"/>
      <c r="H262" s="13"/>
      <c r="I262" s="13"/>
      <c r="J262" s="13"/>
      <c r="K262" s="13"/>
      <c r="L262" s="13"/>
    </row>
    <row r="263" spans="5:12" x14ac:dyDescent="0.3">
      <c r="E263" s="14"/>
      <c r="F263" s="13"/>
      <c r="G263" s="13"/>
      <c r="H263" s="13"/>
      <c r="I263" s="13"/>
      <c r="J263" s="13"/>
      <c r="K263" s="13"/>
      <c r="L263" s="13"/>
    </row>
    <row r="264" spans="5:12" x14ac:dyDescent="0.3">
      <c r="E264" s="14"/>
      <c r="F264" s="13"/>
      <c r="G264" s="13"/>
      <c r="H264" s="13"/>
      <c r="I264" s="13"/>
      <c r="J264" s="13"/>
      <c r="K264" s="13"/>
      <c r="L264" s="13"/>
    </row>
    <row r="265" spans="5:12" x14ac:dyDescent="0.3">
      <c r="E265" s="14"/>
      <c r="F265" s="13"/>
      <c r="G265" s="13"/>
      <c r="H265" s="13"/>
      <c r="I265" s="13"/>
      <c r="J265" s="13"/>
      <c r="K265" s="13"/>
      <c r="L265" s="13"/>
    </row>
    <row r="266" spans="5:12" x14ac:dyDescent="0.3">
      <c r="E266" s="14"/>
      <c r="F266" s="13"/>
      <c r="G266" s="13"/>
      <c r="H266" s="13"/>
      <c r="I266" s="13"/>
      <c r="J266" s="13"/>
      <c r="K266" s="13"/>
      <c r="L266" s="13"/>
    </row>
    <row r="267" spans="5:12" x14ac:dyDescent="0.3">
      <c r="E267" s="14"/>
      <c r="F267" s="13"/>
      <c r="G267" s="13"/>
      <c r="H267" s="13"/>
      <c r="I267" s="13"/>
      <c r="J267" s="13"/>
      <c r="K267" s="13"/>
      <c r="L267" s="13"/>
    </row>
    <row r="268" spans="5:12" x14ac:dyDescent="0.3">
      <c r="E268" s="14"/>
      <c r="F268" s="13"/>
      <c r="G268" s="13"/>
      <c r="H268" s="13"/>
      <c r="I268" s="13"/>
      <c r="J268" s="13"/>
      <c r="K268" s="13"/>
      <c r="L268" s="13"/>
    </row>
    <row r="269" spans="5:12" x14ac:dyDescent="0.3">
      <c r="E269" s="14"/>
      <c r="F269" s="13"/>
      <c r="G269" s="13"/>
      <c r="H269" s="13"/>
      <c r="I269" s="13"/>
      <c r="J269" s="13"/>
      <c r="K269" s="13"/>
      <c r="L269" s="13"/>
    </row>
    <row r="270" spans="5:12" x14ac:dyDescent="0.3">
      <c r="E270" s="14"/>
      <c r="F270" s="13"/>
      <c r="G270" s="13"/>
      <c r="H270" s="13"/>
      <c r="I270" s="13"/>
      <c r="J270" s="13"/>
      <c r="K270" s="13"/>
      <c r="L270" s="13"/>
    </row>
    <row r="271" spans="5:12" x14ac:dyDescent="0.3">
      <c r="E271" s="14"/>
      <c r="F271" s="13"/>
      <c r="G271" s="13"/>
      <c r="H271" s="13"/>
      <c r="I271" s="13"/>
      <c r="J271" s="13"/>
      <c r="K271" s="13"/>
      <c r="L271" s="13"/>
    </row>
    <row r="272" spans="5:12" x14ac:dyDescent="0.3">
      <c r="E272" s="14"/>
      <c r="F272" s="13"/>
      <c r="G272" s="13"/>
      <c r="H272" s="13"/>
      <c r="I272" s="13"/>
      <c r="J272" s="13"/>
      <c r="K272" s="13"/>
      <c r="L272" s="13"/>
    </row>
    <row r="273" spans="5:12" x14ac:dyDescent="0.3">
      <c r="E273" s="14"/>
      <c r="F273" s="13"/>
      <c r="G273" s="13"/>
      <c r="H273" s="13"/>
      <c r="I273" s="13"/>
      <c r="J273" s="13"/>
      <c r="K273" s="13"/>
      <c r="L273" s="13"/>
    </row>
    <row r="274" spans="5:12" x14ac:dyDescent="0.3">
      <c r="E274" s="14"/>
      <c r="F274" s="13"/>
      <c r="G274" s="13"/>
      <c r="H274" s="13"/>
      <c r="I274" s="13"/>
      <c r="J274" s="13"/>
      <c r="K274" s="13"/>
      <c r="L274" s="13"/>
    </row>
    <row r="275" spans="5:12" x14ac:dyDescent="0.3">
      <c r="E275" s="14"/>
      <c r="F275" s="13"/>
      <c r="G275" s="13"/>
      <c r="H275" s="13"/>
      <c r="I275" s="13"/>
      <c r="J275" s="13"/>
      <c r="K275" s="13"/>
      <c r="L275" s="13"/>
    </row>
    <row r="276" spans="5:12" x14ac:dyDescent="0.3">
      <c r="E276" s="14"/>
      <c r="F276" s="13"/>
      <c r="G276" s="13"/>
      <c r="H276" s="13"/>
      <c r="I276" s="13"/>
      <c r="J276" s="13"/>
      <c r="K276" s="13"/>
      <c r="L276" s="13"/>
    </row>
    <row r="277" spans="5:12" x14ac:dyDescent="0.3">
      <c r="E277" s="14"/>
      <c r="F277" s="13"/>
      <c r="G277" s="13"/>
      <c r="H277" s="13"/>
      <c r="I277" s="13"/>
      <c r="J277" s="13"/>
      <c r="K277" s="13"/>
      <c r="L277" s="13"/>
    </row>
    <row r="278" spans="5:12" x14ac:dyDescent="0.3">
      <c r="E278" s="14"/>
      <c r="F278" s="13"/>
      <c r="G278" s="13"/>
      <c r="H278" s="13"/>
      <c r="I278" s="13"/>
      <c r="J278" s="13"/>
      <c r="K278" s="13"/>
      <c r="L278" s="13"/>
    </row>
    <row r="279" spans="5:12" x14ac:dyDescent="0.3">
      <c r="E279" s="14"/>
      <c r="F279" s="13"/>
      <c r="G279" s="13"/>
      <c r="H279" s="13"/>
      <c r="I279" s="13"/>
      <c r="J279" s="13"/>
      <c r="K279" s="13"/>
      <c r="L279" s="13"/>
    </row>
    <row r="280" spans="5:12" x14ac:dyDescent="0.3">
      <c r="E280" s="14"/>
      <c r="F280" s="13"/>
      <c r="G280" s="13"/>
      <c r="H280" s="13"/>
      <c r="I280" s="13"/>
      <c r="J280" s="13"/>
      <c r="K280" s="13"/>
      <c r="L280" s="13"/>
    </row>
    <row r="281" spans="5:12" x14ac:dyDescent="0.3">
      <c r="E281" s="14"/>
      <c r="F281" s="13"/>
      <c r="G281" s="13"/>
      <c r="H281" s="13"/>
      <c r="I281" s="13"/>
      <c r="J281" s="13"/>
      <c r="K281" s="13"/>
      <c r="L281" s="13"/>
    </row>
    <row r="282" spans="5:12" x14ac:dyDescent="0.3">
      <c r="E282" s="14"/>
      <c r="F282" s="13"/>
      <c r="G282" s="13"/>
      <c r="H282" s="13"/>
      <c r="I282" s="13"/>
      <c r="J282" s="13"/>
      <c r="K282" s="13"/>
      <c r="L282" s="13"/>
    </row>
    <row r="283" spans="5:12" x14ac:dyDescent="0.3">
      <c r="E283" s="14"/>
      <c r="F283" s="13"/>
      <c r="G283" s="13"/>
      <c r="H283" s="13"/>
      <c r="I283" s="13"/>
      <c r="J283" s="13"/>
      <c r="K283" s="13"/>
      <c r="L283" s="13"/>
    </row>
    <row r="284" spans="5:12" x14ac:dyDescent="0.3">
      <c r="E284" s="14"/>
      <c r="F284" s="13"/>
      <c r="G284" s="13"/>
      <c r="H284" s="13"/>
      <c r="I284" s="13"/>
      <c r="J284" s="13"/>
      <c r="K284" s="13"/>
      <c r="L284" s="13"/>
    </row>
    <row r="285" spans="5:12" x14ac:dyDescent="0.3">
      <c r="E285" s="14"/>
      <c r="F285" s="13"/>
      <c r="G285" s="13"/>
      <c r="H285" s="13"/>
      <c r="I285" s="13"/>
      <c r="J285" s="13"/>
      <c r="K285" s="13"/>
      <c r="L285" s="13"/>
    </row>
    <row r="286" spans="5:12" x14ac:dyDescent="0.3">
      <c r="E286" s="14"/>
      <c r="F286" s="13"/>
      <c r="G286" s="13"/>
      <c r="H286" s="13"/>
      <c r="I286" s="13"/>
      <c r="J286" s="13"/>
      <c r="K286" s="13"/>
      <c r="L286" s="13"/>
    </row>
    <row r="287" spans="5:12" x14ac:dyDescent="0.3">
      <c r="E287" s="14"/>
      <c r="F287" s="13"/>
      <c r="G287" s="13"/>
      <c r="H287" s="13"/>
      <c r="I287" s="13"/>
      <c r="J287" s="13"/>
      <c r="K287" s="13"/>
      <c r="L287" s="13"/>
    </row>
    <row r="288" spans="5:12" x14ac:dyDescent="0.3">
      <c r="E288" s="14"/>
      <c r="F288" s="13"/>
      <c r="G288" s="13"/>
      <c r="H288" s="13"/>
      <c r="I288" s="13"/>
      <c r="J288" s="13"/>
      <c r="K288" s="13"/>
      <c r="L288" s="13"/>
    </row>
    <row r="289" spans="5:12" x14ac:dyDescent="0.3">
      <c r="E289" s="14"/>
      <c r="F289" s="13"/>
      <c r="G289" s="13"/>
      <c r="H289" s="13"/>
      <c r="I289" s="13"/>
      <c r="J289" s="13"/>
      <c r="K289" s="13"/>
      <c r="L289" s="13"/>
    </row>
    <row r="290" spans="5:12" x14ac:dyDescent="0.3">
      <c r="E290" s="14"/>
      <c r="F290" s="13"/>
      <c r="G290" s="13"/>
      <c r="H290" s="13"/>
      <c r="I290" s="13"/>
      <c r="J290" s="13"/>
      <c r="K290" s="13"/>
      <c r="L290" s="13"/>
    </row>
    <row r="291" spans="5:12" x14ac:dyDescent="0.3">
      <c r="E291" s="14"/>
      <c r="F291" s="13"/>
      <c r="G291" s="13"/>
      <c r="H291" s="13"/>
      <c r="I291" s="13"/>
      <c r="J291" s="13"/>
      <c r="K291" s="13"/>
      <c r="L291" s="13"/>
    </row>
    <row r="292" spans="5:12" x14ac:dyDescent="0.3">
      <c r="E292" s="14"/>
      <c r="F292" s="13"/>
      <c r="G292" s="13"/>
      <c r="H292" s="13"/>
      <c r="I292" s="13"/>
      <c r="J292" s="13"/>
      <c r="K292" s="13"/>
      <c r="L292" s="13"/>
    </row>
    <row r="293" spans="5:12" x14ac:dyDescent="0.3">
      <c r="E293" s="14"/>
      <c r="F293" s="13"/>
      <c r="G293" s="13"/>
      <c r="H293" s="13"/>
      <c r="I293" s="13"/>
      <c r="J293" s="13"/>
      <c r="K293" s="13"/>
      <c r="L293" s="13"/>
    </row>
    <row r="294" spans="5:12" x14ac:dyDescent="0.3">
      <c r="E294" s="14"/>
      <c r="F294" s="13"/>
      <c r="G294" s="13"/>
      <c r="H294" s="13"/>
      <c r="I294" s="13"/>
      <c r="J294" s="13"/>
      <c r="K294" s="13"/>
      <c r="L294" s="13"/>
    </row>
    <row r="295" spans="5:12" x14ac:dyDescent="0.3">
      <c r="E295" s="14"/>
      <c r="F295" s="13"/>
      <c r="G295" s="13"/>
      <c r="H295" s="13"/>
      <c r="I295" s="13"/>
      <c r="J295" s="13"/>
      <c r="K295" s="13"/>
      <c r="L295" s="13"/>
    </row>
    <row r="296" spans="5:12" x14ac:dyDescent="0.3">
      <c r="E296" s="14"/>
      <c r="F296" s="13"/>
      <c r="G296" s="13"/>
      <c r="H296" s="13"/>
      <c r="I296" s="13"/>
      <c r="J296" s="13"/>
      <c r="K296" s="13"/>
      <c r="L296" s="13"/>
    </row>
    <row r="297" spans="5:12" x14ac:dyDescent="0.3">
      <c r="E297" s="14"/>
      <c r="F297" s="13"/>
      <c r="G297" s="13"/>
      <c r="H297" s="13"/>
      <c r="I297" s="13"/>
      <c r="J297" s="13"/>
      <c r="K297" s="13"/>
      <c r="L297" s="13"/>
    </row>
    <row r="298" spans="5:12" x14ac:dyDescent="0.3">
      <c r="E298" s="14"/>
      <c r="F298" s="13"/>
      <c r="G298" s="13"/>
      <c r="H298" s="13"/>
      <c r="I298" s="13"/>
      <c r="J298" s="13"/>
      <c r="K298" s="13"/>
      <c r="L298" s="13"/>
    </row>
    <row r="299" spans="5:12" x14ac:dyDescent="0.3">
      <c r="E299" s="14"/>
      <c r="F299" s="13"/>
      <c r="G299" s="13"/>
      <c r="H299" s="13"/>
      <c r="I299" s="13"/>
      <c r="J299" s="13"/>
      <c r="K299" s="13"/>
      <c r="L299" s="13"/>
    </row>
    <row r="300" spans="5:12" x14ac:dyDescent="0.3">
      <c r="E300" s="14"/>
      <c r="F300" s="13"/>
      <c r="G300" s="13"/>
      <c r="H300" s="13"/>
      <c r="I300" s="13"/>
      <c r="J300" s="13"/>
      <c r="K300" s="13"/>
      <c r="L300" s="13"/>
    </row>
    <row r="301" spans="5:12" x14ac:dyDescent="0.3">
      <c r="E301" s="14"/>
      <c r="F301" s="13"/>
      <c r="G301" s="13"/>
      <c r="H301" s="13"/>
      <c r="I301" s="13"/>
      <c r="J301" s="13"/>
      <c r="K301" s="13"/>
      <c r="L301" s="13"/>
    </row>
    <row r="302" spans="5:12" x14ac:dyDescent="0.3">
      <c r="E302" s="14"/>
      <c r="F302" s="13"/>
      <c r="G302" s="13"/>
      <c r="H302" s="13"/>
      <c r="I302" s="13"/>
      <c r="J302" s="13"/>
      <c r="K302" s="13"/>
      <c r="L302" s="13"/>
    </row>
    <row r="303" spans="5:12" x14ac:dyDescent="0.3">
      <c r="E303" s="14"/>
      <c r="F303" s="13"/>
      <c r="G303" s="13"/>
      <c r="H303" s="13"/>
      <c r="I303" s="13"/>
      <c r="J303" s="13"/>
      <c r="K303" s="13"/>
      <c r="L303" s="13"/>
    </row>
    <row r="304" spans="5:12" x14ac:dyDescent="0.3">
      <c r="E304" s="14"/>
      <c r="F304" s="13"/>
      <c r="G304" s="13"/>
      <c r="H304" s="13"/>
      <c r="I304" s="13"/>
      <c r="J304" s="13"/>
      <c r="K304" s="13"/>
      <c r="L304" s="13"/>
    </row>
    <row r="305" spans="5:12" x14ac:dyDescent="0.3">
      <c r="E305" s="14"/>
      <c r="F305" s="13"/>
      <c r="G305" s="13"/>
      <c r="H305" s="13"/>
      <c r="I305" s="13"/>
      <c r="J305" s="13"/>
      <c r="K305" s="13"/>
      <c r="L305" s="13"/>
    </row>
    <row r="306" spans="5:12" x14ac:dyDescent="0.3">
      <c r="E306" s="14"/>
      <c r="F306" s="13"/>
      <c r="G306" s="13"/>
      <c r="H306" s="13"/>
      <c r="I306" s="13"/>
      <c r="J306" s="13"/>
      <c r="K306" s="13"/>
      <c r="L306" s="13"/>
    </row>
    <row r="307" spans="5:12" x14ac:dyDescent="0.3">
      <c r="E307" s="14"/>
      <c r="F307" s="13"/>
      <c r="G307" s="13"/>
      <c r="H307" s="13"/>
      <c r="I307" s="13"/>
      <c r="J307" s="13"/>
      <c r="K307" s="13"/>
      <c r="L307" s="13"/>
    </row>
    <row r="308" spans="5:12" x14ac:dyDescent="0.3">
      <c r="E308" s="14"/>
      <c r="F308" s="13"/>
      <c r="G308" s="13"/>
      <c r="H308" s="13"/>
      <c r="I308" s="13"/>
      <c r="J308" s="13"/>
      <c r="K308" s="13"/>
      <c r="L308" s="13"/>
    </row>
    <row r="309" spans="5:12" x14ac:dyDescent="0.3">
      <c r="E309" s="14"/>
      <c r="F309" s="13"/>
      <c r="G309" s="13"/>
      <c r="H309" s="13"/>
      <c r="I309" s="13"/>
      <c r="J309" s="13"/>
      <c r="K309" s="13"/>
      <c r="L309" s="13"/>
    </row>
    <row r="310" spans="5:12" x14ac:dyDescent="0.3">
      <c r="E310" s="14"/>
      <c r="F310" s="13"/>
      <c r="G310" s="13"/>
      <c r="H310" s="13"/>
      <c r="I310" s="13"/>
      <c r="J310" s="13"/>
      <c r="K310" s="13"/>
      <c r="L310" s="13"/>
    </row>
    <row r="311" spans="5:12" x14ac:dyDescent="0.3">
      <c r="E311" s="14"/>
      <c r="F311" s="13"/>
      <c r="G311" s="13"/>
      <c r="H311" s="13"/>
      <c r="I311" s="13"/>
      <c r="J311" s="13"/>
      <c r="K311" s="13"/>
      <c r="L311" s="13"/>
    </row>
    <row r="312" spans="5:12" x14ac:dyDescent="0.3">
      <c r="E312" s="14"/>
      <c r="F312" s="13"/>
      <c r="G312" s="13"/>
      <c r="H312" s="13"/>
      <c r="I312" s="13"/>
      <c r="J312" s="13"/>
      <c r="K312" s="13"/>
      <c r="L312" s="13"/>
    </row>
    <row r="313" spans="5:12" x14ac:dyDescent="0.3">
      <c r="E313" s="14"/>
      <c r="F313" s="13"/>
      <c r="G313" s="13"/>
      <c r="H313" s="13"/>
      <c r="I313" s="13"/>
      <c r="J313" s="13"/>
      <c r="K313" s="13"/>
      <c r="L313" s="13"/>
    </row>
    <row r="314" spans="5:12" x14ac:dyDescent="0.3">
      <c r="E314" s="14"/>
      <c r="F314" s="13"/>
      <c r="G314" s="13"/>
      <c r="H314" s="13"/>
      <c r="I314" s="13"/>
      <c r="J314" s="13"/>
      <c r="K314" s="13"/>
      <c r="L314" s="13"/>
    </row>
    <row r="315" spans="5:12" x14ac:dyDescent="0.3">
      <c r="E315" s="14"/>
      <c r="F315" s="13"/>
      <c r="G315" s="13"/>
      <c r="H315" s="13"/>
      <c r="I315" s="13"/>
      <c r="J315" s="13"/>
      <c r="K315" s="13"/>
      <c r="L315" s="13"/>
    </row>
    <row r="316" spans="5:12" x14ac:dyDescent="0.3">
      <c r="E316" s="14"/>
      <c r="F316" s="13"/>
      <c r="G316" s="13"/>
      <c r="H316" s="13"/>
      <c r="I316" s="13"/>
      <c r="J316" s="13"/>
      <c r="K316" s="13"/>
      <c r="L316" s="13"/>
    </row>
    <row r="317" spans="5:12" x14ac:dyDescent="0.3">
      <c r="E317" s="14"/>
      <c r="F317" s="13"/>
      <c r="G317" s="13"/>
      <c r="H317" s="13"/>
      <c r="I317" s="13"/>
      <c r="J317" s="13"/>
      <c r="K317" s="13"/>
      <c r="L317" s="13"/>
    </row>
    <row r="318" spans="5:12" x14ac:dyDescent="0.3">
      <c r="E318" s="14"/>
      <c r="F318" s="13"/>
      <c r="G318" s="13"/>
      <c r="H318" s="13"/>
      <c r="I318" s="13"/>
      <c r="J318" s="13"/>
      <c r="K318" s="13"/>
      <c r="L318" s="13"/>
    </row>
    <row r="319" spans="5:12" x14ac:dyDescent="0.3">
      <c r="E319" s="14"/>
      <c r="F319" s="13"/>
      <c r="G319" s="13"/>
      <c r="H319" s="13"/>
      <c r="I319" s="13"/>
      <c r="J319" s="13"/>
      <c r="K319" s="13"/>
      <c r="L319" s="13"/>
    </row>
    <row r="320" spans="5:12" x14ac:dyDescent="0.3">
      <c r="E320" s="14"/>
      <c r="F320" s="13"/>
      <c r="G320" s="13"/>
      <c r="H320" s="13"/>
      <c r="I320" s="13"/>
      <c r="J320" s="13"/>
      <c r="K320" s="13"/>
      <c r="L320" s="13"/>
    </row>
    <row r="321" spans="5:12" x14ac:dyDescent="0.3">
      <c r="E321" s="14"/>
      <c r="F321" s="13"/>
      <c r="G321" s="13"/>
      <c r="H321" s="13"/>
      <c r="I321" s="13"/>
      <c r="J321" s="13"/>
      <c r="K321" s="13"/>
      <c r="L321" s="13"/>
    </row>
    <row r="322" spans="5:12" x14ac:dyDescent="0.3">
      <c r="E322" s="14"/>
      <c r="F322" s="13"/>
      <c r="G322" s="13"/>
      <c r="H322" s="13"/>
      <c r="I322" s="13"/>
      <c r="J322" s="13"/>
      <c r="K322" s="13"/>
      <c r="L322" s="13"/>
    </row>
    <row r="323" spans="5:12" x14ac:dyDescent="0.3">
      <c r="E323" s="14"/>
      <c r="F323" s="13"/>
      <c r="G323" s="13"/>
      <c r="H323" s="13"/>
      <c r="I323" s="13"/>
      <c r="J323" s="13"/>
      <c r="K323" s="13"/>
      <c r="L323" s="13"/>
    </row>
    <row r="324" spans="5:12" x14ac:dyDescent="0.3">
      <c r="E324" s="14"/>
      <c r="F324" s="13"/>
      <c r="G324" s="13"/>
      <c r="H324" s="13"/>
      <c r="I324" s="13"/>
      <c r="J324" s="13"/>
      <c r="K324" s="13"/>
      <c r="L324" s="13"/>
    </row>
    <row r="325" spans="5:12" x14ac:dyDescent="0.3">
      <c r="E325" s="14"/>
      <c r="F325" s="13"/>
      <c r="G325" s="13"/>
      <c r="H325" s="13"/>
      <c r="I325" s="13"/>
      <c r="J325" s="13"/>
      <c r="K325" s="13"/>
      <c r="L325" s="13"/>
    </row>
    <row r="326" spans="5:12" x14ac:dyDescent="0.3">
      <c r="E326" s="14"/>
      <c r="F326" s="13"/>
      <c r="G326" s="13"/>
      <c r="H326" s="13"/>
      <c r="I326" s="13"/>
      <c r="J326" s="13"/>
      <c r="K326" s="13"/>
      <c r="L326" s="13"/>
    </row>
    <row r="327" spans="5:12" x14ac:dyDescent="0.3">
      <c r="E327" s="14"/>
      <c r="F327" s="13"/>
      <c r="G327" s="13"/>
      <c r="H327" s="13"/>
      <c r="I327" s="13"/>
      <c r="J327" s="13"/>
      <c r="K327" s="13"/>
      <c r="L327" s="13"/>
    </row>
    <row r="328" spans="5:12" x14ac:dyDescent="0.3">
      <c r="E328" s="14"/>
      <c r="F328" s="13"/>
      <c r="G328" s="13"/>
      <c r="H328" s="13"/>
      <c r="I328" s="13"/>
      <c r="J328" s="13"/>
      <c r="K328" s="13"/>
      <c r="L328" s="13"/>
    </row>
    <row r="329" spans="5:12" x14ac:dyDescent="0.3">
      <c r="E329" s="14"/>
      <c r="F329" s="13"/>
      <c r="G329" s="13"/>
      <c r="H329" s="13"/>
      <c r="I329" s="13"/>
      <c r="J329" s="13"/>
      <c r="K329" s="13"/>
      <c r="L329" s="13"/>
    </row>
    <row r="330" spans="5:12" x14ac:dyDescent="0.3">
      <c r="E330" s="14"/>
      <c r="F330" s="13"/>
      <c r="G330" s="13"/>
      <c r="H330" s="13"/>
      <c r="I330" s="13"/>
      <c r="J330" s="13"/>
      <c r="K330" s="13"/>
      <c r="L330" s="13"/>
    </row>
    <row r="331" spans="5:12" x14ac:dyDescent="0.3">
      <c r="E331" s="14"/>
      <c r="F331" s="13"/>
      <c r="G331" s="13"/>
      <c r="H331" s="13"/>
      <c r="I331" s="13"/>
      <c r="J331" s="13"/>
      <c r="K331" s="13"/>
      <c r="L331" s="13"/>
    </row>
    <row r="332" spans="5:12" x14ac:dyDescent="0.3">
      <c r="E332" s="14"/>
      <c r="F332" s="13"/>
      <c r="G332" s="13"/>
      <c r="H332" s="13"/>
      <c r="I332" s="13"/>
      <c r="J332" s="13"/>
      <c r="K332" s="13"/>
      <c r="L332" s="13"/>
    </row>
    <row r="333" spans="5:12" x14ac:dyDescent="0.3">
      <c r="E333" s="14"/>
      <c r="F333" s="13"/>
      <c r="G333" s="13"/>
      <c r="H333" s="13"/>
      <c r="I333" s="13"/>
      <c r="J333" s="13"/>
      <c r="K333" s="13"/>
      <c r="L333" s="13"/>
    </row>
    <row r="334" spans="5:12" x14ac:dyDescent="0.3">
      <c r="E334" s="14"/>
      <c r="F334" s="13"/>
      <c r="G334" s="13"/>
      <c r="H334" s="13"/>
      <c r="I334" s="13"/>
      <c r="J334" s="13"/>
      <c r="K334" s="13"/>
      <c r="L334" s="13"/>
    </row>
    <row r="335" spans="5:12" x14ac:dyDescent="0.3">
      <c r="E335" s="14"/>
      <c r="F335" s="13"/>
      <c r="G335" s="13"/>
      <c r="H335" s="13"/>
      <c r="I335" s="13"/>
      <c r="J335" s="13"/>
      <c r="K335" s="13"/>
      <c r="L335" s="13"/>
    </row>
    <row r="336" spans="5:12" x14ac:dyDescent="0.3">
      <c r="E336" s="14"/>
      <c r="F336" s="13"/>
      <c r="G336" s="13"/>
      <c r="H336" s="13"/>
      <c r="I336" s="13"/>
      <c r="J336" s="13"/>
      <c r="K336" s="13"/>
      <c r="L336" s="13"/>
    </row>
    <row r="337" spans="5:12" x14ac:dyDescent="0.3">
      <c r="E337" s="14"/>
      <c r="F337" s="13"/>
      <c r="G337" s="13"/>
      <c r="H337" s="13"/>
      <c r="I337" s="13"/>
      <c r="J337" s="13"/>
      <c r="K337" s="13"/>
      <c r="L337" s="13"/>
    </row>
    <row r="338" spans="5:12" x14ac:dyDescent="0.3">
      <c r="E338" s="14"/>
      <c r="F338" s="13"/>
      <c r="G338" s="13"/>
      <c r="H338" s="13"/>
      <c r="I338" s="13"/>
      <c r="J338" s="13"/>
      <c r="K338" s="13"/>
      <c r="L338" s="13"/>
    </row>
    <row r="339" spans="5:12" x14ac:dyDescent="0.3">
      <c r="E339" s="14"/>
      <c r="F339" s="13"/>
      <c r="G339" s="13"/>
      <c r="H339" s="13"/>
      <c r="I339" s="13"/>
      <c r="J339" s="13"/>
      <c r="K339" s="13"/>
      <c r="L339" s="13"/>
    </row>
    <row r="340" spans="5:12" x14ac:dyDescent="0.3">
      <c r="E340" s="14"/>
      <c r="F340" s="13"/>
      <c r="G340" s="13"/>
      <c r="H340" s="13"/>
      <c r="I340" s="13"/>
      <c r="J340" s="13"/>
      <c r="K340" s="13"/>
      <c r="L340" s="13"/>
    </row>
    <row r="341" spans="5:12" x14ac:dyDescent="0.3">
      <c r="E341" s="14"/>
      <c r="F341" s="13"/>
      <c r="G341" s="13"/>
      <c r="H341" s="13"/>
      <c r="I341" s="13"/>
      <c r="J341" s="13"/>
      <c r="K341" s="13"/>
      <c r="L341" s="13"/>
    </row>
    <row r="342" spans="5:12" x14ac:dyDescent="0.3">
      <c r="E342" s="14"/>
      <c r="F342" s="13"/>
      <c r="G342" s="13"/>
      <c r="H342" s="13"/>
      <c r="I342" s="13"/>
      <c r="J342" s="13"/>
      <c r="K342" s="13"/>
      <c r="L342" s="13"/>
    </row>
    <row r="343" spans="5:12" x14ac:dyDescent="0.3">
      <c r="E343" s="14"/>
      <c r="F343" s="13"/>
      <c r="G343" s="13"/>
      <c r="H343" s="13"/>
      <c r="I343" s="13"/>
      <c r="J343" s="13"/>
      <c r="K343" s="13"/>
      <c r="L343" s="13"/>
    </row>
    <row r="344" spans="5:12" x14ac:dyDescent="0.3">
      <c r="E344" s="14"/>
      <c r="F344" s="13"/>
      <c r="G344" s="13"/>
      <c r="H344" s="13"/>
      <c r="I344" s="13"/>
      <c r="J344" s="13"/>
      <c r="K344" s="13"/>
      <c r="L344" s="13"/>
    </row>
    <row r="345" spans="5:12" x14ac:dyDescent="0.3">
      <c r="E345" s="14"/>
      <c r="F345" s="13"/>
      <c r="G345" s="13"/>
      <c r="H345" s="13"/>
      <c r="I345" s="13"/>
      <c r="J345" s="13"/>
      <c r="K345" s="13"/>
      <c r="L345" s="13"/>
    </row>
    <row r="346" spans="5:12" x14ac:dyDescent="0.3">
      <c r="E346" s="14"/>
      <c r="F346" s="13"/>
      <c r="G346" s="13"/>
      <c r="H346" s="13"/>
      <c r="I346" s="13"/>
      <c r="J346" s="13"/>
      <c r="K346" s="13"/>
      <c r="L346" s="13"/>
    </row>
    <row r="347" spans="5:12" x14ac:dyDescent="0.3">
      <c r="E347" s="14"/>
      <c r="F347" s="13"/>
      <c r="G347" s="13"/>
      <c r="H347" s="13"/>
      <c r="I347" s="13"/>
      <c r="J347" s="13"/>
      <c r="K347" s="13"/>
      <c r="L347" s="13"/>
    </row>
    <row r="348" spans="5:12" x14ac:dyDescent="0.3">
      <c r="E348" s="14"/>
      <c r="F348" s="13"/>
      <c r="G348" s="13"/>
      <c r="H348" s="13"/>
      <c r="I348" s="13"/>
      <c r="J348" s="13"/>
      <c r="K348" s="13"/>
      <c r="L348" s="13"/>
    </row>
    <row r="349" spans="5:12" x14ac:dyDescent="0.3">
      <c r="E349" s="14"/>
      <c r="F349" s="13"/>
      <c r="G349" s="13"/>
      <c r="H349" s="13"/>
      <c r="I349" s="13"/>
      <c r="J349" s="13"/>
      <c r="K349" s="13"/>
      <c r="L349" s="13"/>
    </row>
    <row r="350" spans="5:12" x14ac:dyDescent="0.3">
      <c r="E350" s="14"/>
      <c r="F350" s="13"/>
      <c r="G350" s="13"/>
      <c r="H350" s="13"/>
      <c r="I350" s="13"/>
      <c r="J350" s="13"/>
      <c r="K350" s="13"/>
      <c r="L350" s="13"/>
    </row>
    <row r="351" spans="5:12" x14ac:dyDescent="0.3">
      <c r="E351" s="14"/>
      <c r="F351" s="13"/>
      <c r="G351" s="13"/>
      <c r="H351" s="13"/>
      <c r="I351" s="13"/>
      <c r="J351" s="13"/>
      <c r="K351" s="13"/>
      <c r="L351" s="13"/>
    </row>
    <row r="352" spans="5:12" x14ac:dyDescent="0.3">
      <c r="E352" s="14"/>
      <c r="F352" s="13"/>
      <c r="G352" s="13"/>
      <c r="H352" s="13"/>
      <c r="I352" s="13"/>
      <c r="J352" s="13"/>
      <c r="K352" s="13"/>
      <c r="L352" s="13"/>
    </row>
    <row r="353" spans="5:12" x14ac:dyDescent="0.3">
      <c r="E353" s="14"/>
      <c r="F353" s="13"/>
      <c r="G353" s="13"/>
      <c r="H353" s="13"/>
      <c r="I353" s="13"/>
      <c r="J353" s="13"/>
      <c r="K353" s="13"/>
      <c r="L353" s="13"/>
    </row>
    <row r="354" spans="5:12" x14ac:dyDescent="0.3">
      <c r="E354" s="14"/>
      <c r="F354" s="13"/>
      <c r="G354" s="13"/>
      <c r="H354" s="13"/>
      <c r="I354" s="13"/>
      <c r="J354" s="13"/>
      <c r="K354" s="13"/>
      <c r="L354" s="13"/>
    </row>
    <row r="355" spans="5:12" x14ac:dyDescent="0.3">
      <c r="E355" s="14"/>
      <c r="F355" s="13"/>
      <c r="G355" s="13"/>
      <c r="H355" s="13"/>
      <c r="I355" s="13"/>
      <c r="J355" s="13"/>
      <c r="K355" s="13"/>
      <c r="L355" s="13"/>
    </row>
    <row r="356" spans="5:12" x14ac:dyDescent="0.3">
      <c r="E356" s="14"/>
      <c r="F356" s="13"/>
      <c r="G356" s="13"/>
      <c r="H356" s="13"/>
      <c r="I356" s="13"/>
      <c r="J356" s="13"/>
      <c r="K356" s="13"/>
      <c r="L356" s="13"/>
    </row>
    <row r="357" spans="5:12" x14ac:dyDescent="0.3">
      <c r="E357" s="14"/>
      <c r="F357" s="13"/>
      <c r="G357" s="13"/>
      <c r="H357" s="13"/>
      <c r="I357" s="13"/>
      <c r="J357" s="13"/>
      <c r="K357" s="13"/>
      <c r="L357" s="13"/>
    </row>
    <row r="358" spans="5:12" x14ac:dyDescent="0.3">
      <c r="E358" s="14"/>
      <c r="F358" s="13"/>
      <c r="G358" s="13"/>
      <c r="H358" s="13"/>
      <c r="I358" s="13"/>
      <c r="J358" s="13"/>
      <c r="K358" s="13"/>
      <c r="L358" s="13"/>
    </row>
    <row r="359" spans="5:12" x14ac:dyDescent="0.3">
      <c r="E359" s="14"/>
      <c r="F359" s="13"/>
      <c r="G359" s="13"/>
      <c r="H359" s="13"/>
      <c r="I359" s="13"/>
      <c r="J359" s="13"/>
      <c r="K359" s="13"/>
      <c r="L359" s="13"/>
    </row>
    <row r="360" spans="5:12" x14ac:dyDescent="0.3">
      <c r="E360" s="14"/>
      <c r="F360" s="13"/>
      <c r="G360" s="13"/>
      <c r="H360" s="13"/>
      <c r="I360" s="13"/>
      <c r="J360" s="13"/>
      <c r="K360" s="13"/>
      <c r="L360" s="13"/>
    </row>
    <row r="361" spans="5:12" x14ac:dyDescent="0.3">
      <c r="E361" s="14"/>
      <c r="F361" s="13"/>
      <c r="G361" s="13"/>
      <c r="H361" s="13"/>
      <c r="I361" s="13"/>
      <c r="J361" s="13"/>
      <c r="K361" s="13"/>
      <c r="L361" s="13"/>
    </row>
    <row r="362" spans="5:12" x14ac:dyDescent="0.3">
      <c r="E362" s="14"/>
      <c r="F362" s="13"/>
      <c r="G362" s="13"/>
      <c r="H362" s="13"/>
      <c r="I362" s="13"/>
      <c r="J362" s="13"/>
      <c r="K362" s="13"/>
      <c r="L362" s="13"/>
    </row>
    <row r="363" spans="5:12" x14ac:dyDescent="0.3">
      <c r="E363" s="14"/>
      <c r="F363" s="13"/>
      <c r="G363" s="13"/>
      <c r="H363" s="13"/>
      <c r="I363" s="13"/>
      <c r="J363" s="13"/>
      <c r="K363" s="13"/>
      <c r="L363" s="13"/>
    </row>
    <row r="364" spans="5:12" x14ac:dyDescent="0.3">
      <c r="E364" s="14"/>
      <c r="F364" s="13"/>
      <c r="G364" s="13"/>
      <c r="H364" s="13"/>
      <c r="I364" s="13"/>
      <c r="J364" s="13"/>
      <c r="K364" s="13"/>
      <c r="L364" s="13"/>
    </row>
    <row r="365" spans="5:12" x14ac:dyDescent="0.3">
      <c r="E365" s="14"/>
      <c r="F365" s="13"/>
      <c r="G365" s="13"/>
      <c r="H365" s="13"/>
      <c r="I365" s="13"/>
      <c r="J365" s="13"/>
      <c r="K365" s="13"/>
      <c r="L365" s="13"/>
    </row>
    <row r="366" spans="5:12" x14ac:dyDescent="0.3">
      <c r="E366" s="14"/>
      <c r="F366" s="13"/>
      <c r="G366" s="13"/>
      <c r="H366" s="13"/>
      <c r="I366" s="13"/>
      <c r="J366" s="13"/>
      <c r="K366" s="13"/>
      <c r="L366" s="13"/>
    </row>
    <row r="367" spans="5:12" x14ac:dyDescent="0.3">
      <c r="E367" s="14"/>
      <c r="F367" s="13"/>
      <c r="G367" s="13"/>
      <c r="H367" s="13"/>
      <c r="I367" s="13"/>
      <c r="J367" s="13"/>
      <c r="K367" s="13"/>
      <c r="L367" s="13"/>
    </row>
    <row r="368" spans="5:12" x14ac:dyDescent="0.3">
      <c r="E368" s="14"/>
      <c r="F368" s="13"/>
      <c r="G368" s="13"/>
      <c r="H368" s="13"/>
      <c r="I368" s="13"/>
      <c r="J368" s="13"/>
      <c r="K368" s="13"/>
      <c r="L368" s="13"/>
    </row>
    <row r="369" spans="5:12" x14ac:dyDescent="0.3">
      <c r="E369" s="14"/>
      <c r="F369" s="13"/>
      <c r="G369" s="13"/>
      <c r="H369" s="13"/>
      <c r="I369" s="13"/>
      <c r="J369" s="13"/>
      <c r="K369" s="13"/>
      <c r="L369" s="13"/>
    </row>
    <row r="370" spans="5:12" x14ac:dyDescent="0.3">
      <c r="E370" s="14"/>
      <c r="F370" s="13"/>
      <c r="G370" s="13"/>
      <c r="H370" s="13"/>
      <c r="I370" s="13"/>
      <c r="J370" s="13"/>
      <c r="K370" s="13"/>
      <c r="L370" s="13"/>
    </row>
    <row r="371" spans="5:12" x14ac:dyDescent="0.3">
      <c r="E371" s="14"/>
      <c r="F371" s="13"/>
      <c r="G371" s="13"/>
      <c r="H371" s="13"/>
      <c r="I371" s="13"/>
      <c r="J371" s="13"/>
      <c r="K371" s="13"/>
      <c r="L371" s="13"/>
    </row>
    <row r="372" spans="5:12" x14ac:dyDescent="0.3">
      <c r="E372" s="14"/>
      <c r="F372" s="13"/>
      <c r="G372" s="13"/>
      <c r="H372" s="13"/>
      <c r="I372" s="13"/>
      <c r="J372" s="13"/>
      <c r="K372" s="13"/>
      <c r="L372" s="13"/>
    </row>
    <row r="373" spans="5:12" x14ac:dyDescent="0.3">
      <c r="E373" s="14"/>
      <c r="F373" s="13"/>
      <c r="G373" s="13"/>
      <c r="H373" s="13"/>
      <c r="I373" s="13"/>
      <c r="J373" s="13"/>
      <c r="K373" s="13"/>
      <c r="L373" s="13"/>
    </row>
    <row r="374" spans="5:12" x14ac:dyDescent="0.3">
      <c r="E374" s="14"/>
      <c r="F374" s="13"/>
      <c r="G374" s="13"/>
      <c r="H374" s="13"/>
      <c r="I374" s="13"/>
      <c r="J374" s="13"/>
      <c r="K374" s="13"/>
      <c r="L374" s="13"/>
    </row>
    <row r="375" spans="5:12" x14ac:dyDescent="0.3">
      <c r="E375" s="14"/>
      <c r="F375" s="13"/>
      <c r="G375" s="13"/>
      <c r="H375" s="13"/>
      <c r="I375" s="13"/>
      <c r="J375" s="13"/>
      <c r="K375" s="13"/>
      <c r="L375" s="13"/>
    </row>
    <row r="376" spans="5:12" x14ac:dyDescent="0.3">
      <c r="E376" s="14"/>
      <c r="F376" s="13"/>
      <c r="G376" s="13"/>
      <c r="H376" s="13"/>
      <c r="I376" s="13"/>
      <c r="J376" s="13"/>
      <c r="K376" s="13"/>
      <c r="L376" s="13"/>
    </row>
    <row r="377" spans="5:12" x14ac:dyDescent="0.3">
      <c r="E377" s="14"/>
      <c r="F377" s="13"/>
      <c r="G377" s="13"/>
      <c r="H377" s="13"/>
      <c r="I377" s="13"/>
      <c r="J377" s="13"/>
      <c r="K377" s="13"/>
      <c r="L377" s="13"/>
    </row>
    <row r="378" spans="5:12" x14ac:dyDescent="0.3">
      <c r="E378" s="14"/>
      <c r="F378" s="13"/>
      <c r="G378" s="13"/>
      <c r="H378" s="13"/>
      <c r="I378" s="13"/>
      <c r="J378" s="13"/>
      <c r="K378" s="13"/>
      <c r="L378" s="13"/>
    </row>
    <row r="379" spans="5:12" x14ac:dyDescent="0.3">
      <c r="E379" s="14"/>
      <c r="F379" s="13"/>
      <c r="G379" s="13"/>
      <c r="H379" s="13"/>
      <c r="I379" s="13"/>
      <c r="J379" s="13"/>
      <c r="K379" s="13"/>
      <c r="L379" s="13"/>
    </row>
    <row r="380" spans="5:12" x14ac:dyDescent="0.3">
      <c r="E380" s="14"/>
      <c r="F380" s="13"/>
      <c r="G380" s="13"/>
      <c r="H380" s="13"/>
      <c r="I380" s="13"/>
      <c r="J380" s="13"/>
      <c r="K380" s="13"/>
      <c r="L380" s="13"/>
    </row>
    <row r="381" spans="5:12" x14ac:dyDescent="0.3">
      <c r="E381" s="14"/>
      <c r="F381" s="13"/>
      <c r="G381" s="13"/>
      <c r="H381" s="13"/>
      <c r="I381" s="13"/>
      <c r="J381" s="13"/>
      <c r="K381" s="13"/>
      <c r="L381" s="13"/>
    </row>
    <row r="382" spans="5:12" x14ac:dyDescent="0.3">
      <c r="E382" s="14"/>
      <c r="F382" s="13"/>
      <c r="G382" s="13"/>
      <c r="H382" s="13"/>
      <c r="I382" s="13"/>
      <c r="J382" s="13"/>
      <c r="K382" s="13"/>
      <c r="L382" s="13"/>
    </row>
    <row r="383" spans="5:12" x14ac:dyDescent="0.3">
      <c r="E383" s="14"/>
      <c r="F383" s="13"/>
      <c r="G383" s="13"/>
      <c r="H383" s="13"/>
      <c r="I383" s="13"/>
      <c r="J383" s="13"/>
      <c r="K383" s="13"/>
      <c r="L383" s="13"/>
    </row>
    <row r="384" spans="5:12" x14ac:dyDescent="0.3">
      <c r="E384" s="14"/>
      <c r="F384" s="13"/>
      <c r="G384" s="13"/>
      <c r="H384" s="13"/>
      <c r="I384" s="13"/>
      <c r="J384" s="13"/>
      <c r="K384" s="13"/>
      <c r="L384" s="13"/>
    </row>
    <row r="385" spans="5:12" x14ac:dyDescent="0.3">
      <c r="E385" s="14"/>
      <c r="F385" s="13"/>
      <c r="G385" s="13"/>
      <c r="H385" s="13"/>
      <c r="I385" s="13"/>
      <c r="J385" s="13"/>
      <c r="K385" s="13"/>
      <c r="L385" s="13"/>
    </row>
    <row r="386" spans="5:12" x14ac:dyDescent="0.3">
      <c r="E386" s="14"/>
      <c r="F386" s="13"/>
      <c r="G386" s="13"/>
      <c r="H386" s="13"/>
      <c r="I386" s="13"/>
      <c r="J386" s="13"/>
      <c r="K386" s="13"/>
      <c r="L386" s="13"/>
    </row>
    <row r="387" spans="5:12" x14ac:dyDescent="0.3">
      <c r="E387" s="14"/>
      <c r="F387" s="13"/>
      <c r="G387" s="13"/>
      <c r="H387" s="13"/>
      <c r="I387" s="13"/>
      <c r="J387" s="13"/>
      <c r="K387" s="13"/>
      <c r="L387" s="13"/>
    </row>
    <row r="388" spans="5:12" x14ac:dyDescent="0.3">
      <c r="E388" s="14"/>
      <c r="F388" s="13"/>
      <c r="G388" s="13"/>
      <c r="H388" s="13"/>
      <c r="I388" s="13"/>
      <c r="J388" s="13"/>
      <c r="K388" s="13"/>
      <c r="L388" s="13"/>
    </row>
    <row r="389" spans="5:12" x14ac:dyDescent="0.3">
      <c r="E389" s="14"/>
      <c r="F389" s="13"/>
      <c r="G389" s="13"/>
      <c r="H389" s="13"/>
      <c r="I389" s="13"/>
      <c r="J389" s="13"/>
      <c r="K389" s="13"/>
      <c r="L389" s="13"/>
    </row>
    <row r="390" spans="5:12" x14ac:dyDescent="0.3">
      <c r="E390" s="14"/>
      <c r="F390" s="13"/>
      <c r="G390" s="13"/>
      <c r="H390" s="13"/>
      <c r="I390" s="13"/>
      <c r="J390" s="13"/>
      <c r="K390" s="13"/>
      <c r="L390" s="13"/>
    </row>
    <row r="391" spans="5:12" x14ac:dyDescent="0.3">
      <c r="E391" s="14"/>
      <c r="F391" s="13"/>
      <c r="G391" s="13"/>
      <c r="H391" s="13"/>
      <c r="I391" s="13"/>
      <c r="J391" s="13"/>
      <c r="K391" s="13"/>
      <c r="L391" s="13"/>
    </row>
    <row r="392" spans="5:12" x14ac:dyDescent="0.3">
      <c r="E392" s="14"/>
      <c r="F392" s="13"/>
      <c r="G392" s="13"/>
      <c r="H392" s="13"/>
      <c r="I392" s="13"/>
      <c r="J392" s="13"/>
      <c r="K392" s="13"/>
      <c r="L392" s="13"/>
    </row>
    <row r="393" spans="5:12" x14ac:dyDescent="0.3">
      <c r="E393" s="14"/>
      <c r="F393" s="13"/>
      <c r="G393" s="13"/>
      <c r="H393" s="13"/>
      <c r="I393" s="13"/>
      <c r="J393" s="13"/>
      <c r="K393" s="13"/>
      <c r="L393" s="13"/>
    </row>
    <row r="394" spans="5:12" x14ac:dyDescent="0.3">
      <c r="E394" s="14"/>
      <c r="F394" s="13"/>
      <c r="G394" s="13"/>
      <c r="H394" s="13"/>
      <c r="I394" s="13"/>
      <c r="J394" s="13"/>
      <c r="K394" s="13"/>
      <c r="L394" s="13"/>
    </row>
    <row r="395" spans="5:12" x14ac:dyDescent="0.3">
      <c r="E395" s="14"/>
      <c r="F395" s="13"/>
      <c r="G395" s="13"/>
      <c r="H395" s="13"/>
      <c r="I395" s="13"/>
      <c r="J395" s="13"/>
      <c r="K395" s="13"/>
      <c r="L395" s="13"/>
    </row>
    <row r="396" spans="5:12" x14ac:dyDescent="0.3">
      <c r="E396" s="14"/>
      <c r="F396" s="13"/>
      <c r="G396" s="13"/>
      <c r="H396" s="13"/>
      <c r="I396" s="13"/>
      <c r="J396" s="13"/>
      <c r="K396" s="13"/>
      <c r="L396" s="13"/>
    </row>
    <row r="397" spans="5:12" x14ac:dyDescent="0.3">
      <c r="E397" s="14"/>
      <c r="F397" s="13"/>
      <c r="G397" s="13"/>
      <c r="H397" s="13"/>
      <c r="I397" s="13"/>
      <c r="J397" s="13"/>
      <c r="K397" s="13"/>
      <c r="L397" s="13"/>
    </row>
    <row r="398" spans="5:12" x14ac:dyDescent="0.3">
      <c r="E398" s="14"/>
      <c r="F398" s="13"/>
      <c r="G398" s="13"/>
      <c r="H398" s="13"/>
      <c r="I398" s="13"/>
      <c r="J398" s="13"/>
      <c r="K398" s="13"/>
      <c r="L398" s="13"/>
    </row>
    <row r="399" spans="5:12" x14ac:dyDescent="0.3">
      <c r="E399" s="14"/>
      <c r="F399" s="13"/>
      <c r="G399" s="13"/>
      <c r="H399" s="13"/>
      <c r="I399" s="13"/>
      <c r="J399" s="13"/>
      <c r="K399" s="13"/>
      <c r="L399" s="13"/>
    </row>
    <row r="400" spans="5:12" x14ac:dyDescent="0.3">
      <c r="E400" s="14"/>
      <c r="F400" s="13"/>
      <c r="G400" s="13"/>
      <c r="H400" s="13"/>
      <c r="I400" s="13"/>
      <c r="J400" s="13"/>
      <c r="K400" s="13"/>
      <c r="L400" s="13"/>
    </row>
    <row r="401" spans="5:12" x14ac:dyDescent="0.3">
      <c r="E401" s="14"/>
      <c r="F401" s="13"/>
      <c r="G401" s="13"/>
      <c r="H401" s="13"/>
      <c r="I401" s="13"/>
      <c r="J401" s="13"/>
      <c r="K401" s="13"/>
      <c r="L401" s="13"/>
    </row>
    <row r="402" spans="5:12" x14ac:dyDescent="0.3">
      <c r="E402" s="14"/>
      <c r="F402" s="13"/>
      <c r="G402" s="13"/>
      <c r="H402" s="13"/>
      <c r="I402" s="13"/>
      <c r="J402" s="13"/>
      <c r="K402" s="13"/>
      <c r="L402" s="13"/>
    </row>
    <row r="403" spans="5:12" x14ac:dyDescent="0.3">
      <c r="E403" s="14"/>
      <c r="F403" s="13"/>
      <c r="G403" s="13"/>
      <c r="H403" s="13"/>
      <c r="I403" s="13"/>
      <c r="J403" s="13"/>
      <c r="K403" s="13"/>
      <c r="L403" s="13"/>
    </row>
    <row r="404" spans="5:12" x14ac:dyDescent="0.3">
      <c r="E404" s="14"/>
      <c r="F404" s="13"/>
      <c r="G404" s="13"/>
      <c r="H404" s="13"/>
      <c r="I404" s="13"/>
      <c r="J404" s="13"/>
      <c r="K404" s="13"/>
      <c r="L404" s="13"/>
    </row>
    <row r="405" spans="5:12" x14ac:dyDescent="0.3">
      <c r="E405" s="14"/>
      <c r="F405" s="13"/>
      <c r="G405" s="13"/>
      <c r="H405" s="13"/>
      <c r="I405" s="13"/>
      <c r="J405" s="13"/>
      <c r="K405" s="13"/>
      <c r="L405" s="13"/>
    </row>
    <row r="406" spans="5:12" x14ac:dyDescent="0.3">
      <c r="E406" s="14"/>
      <c r="F406" s="13"/>
      <c r="G406" s="13"/>
      <c r="H406" s="13"/>
      <c r="I406" s="13"/>
      <c r="J406" s="13"/>
      <c r="K406" s="13"/>
      <c r="L406" s="13"/>
    </row>
    <row r="407" spans="5:12" x14ac:dyDescent="0.3">
      <c r="E407" s="14"/>
      <c r="F407" s="13"/>
      <c r="G407" s="13"/>
      <c r="H407" s="13"/>
      <c r="I407" s="13"/>
      <c r="J407" s="13"/>
      <c r="K407" s="13"/>
      <c r="L407" s="13"/>
    </row>
    <row r="408" spans="5:12" x14ac:dyDescent="0.3">
      <c r="E408" s="14"/>
      <c r="F408" s="13"/>
      <c r="G408" s="13"/>
      <c r="H408" s="13"/>
      <c r="I408" s="13"/>
      <c r="J408" s="13"/>
      <c r="K408" s="13"/>
      <c r="L408" s="13"/>
    </row>
    <row r="409" spans="5:12" x14ac:dyDescent="0.3">
      <c r="E409" s="14"/>
      <c r="F409" s="13"/>
      <c r="G409" s="13"/>
      <c r="H409" s="13"/>
      <c r="I409" s="13"/>
      <c r="J409" s="13"/>
      <c r="K409" s="13"/>
      <c r="L409" s="13"/>
    </row>
    <row r="410" spans="5:12" x14ac:dyDescent="0.3">
      <c r="E410" s="14"/>
      <c r="F410" s="13"/>
      <c r="G410" s="13"/>
      <c r="H410" s="13"/>
      <c r="I410" s="13"/>
      <c r="J410" s="13"/>
      <c r="K410" s="13"/>
      <c r="L410" s="13"/>
    </row>
    <row r="411" spans="5:12" x14ac:dyDescent="0.3">
      <c r="E411" s="14"/>
      <c r="F411" s="13"/>
      <c r="G411" s="13"/>
      <c r="H411" s="13"/>
      <c r="I411" s="13"/>
      <c r="J411" s="13"/>
      <c r="K411" s="13"/>
      <c r="L411" s="13"/>
    </row>
    <row r="412" spans="5:12" x14ac:dyDescent="0.3">
      <c r="E412" s="14"/>
      <c r="F412" s="13"/>
      <c r="G412" s="13"/>
      <c r="H412" s="13"/>
      <c r="I412" s="13"/>
      <c r="J412" s="13"/>
      <c r="K412" s="13"/>
      <c r="L412" s="13"/>
    </row>
    <row r="413" spans="5:12" x14ac:dyDescent="0.3">
      <c r="E413" s="14"/>
      <c r="F413" s="13"/>
      <c r="G413" s="13"/>
      <c r="H413" s="13"/>
      <c r="I413" s="13"/>
      <c r="J413" s="13"/>
      <c r="K413" s="13"/>
      <c r="L413" s="13"/>
    </row>
    <row r="414" spans="5:12" x14ac:dyDescent="0.3">
      <c r="E414" s="14"/>
      <c r="F414" s="13"/>
      <c r="G414" s="13"/>
      <c r="H414" s="13"/>
      <c r="I414" s="13"/>
      <c r="J414" s="13"/>
      <c r="K414" s="13"/>
      <c r="L414" s="13"/>
    </row>
    <row r="415" spans="5:12" x14ac:dyDescent="0.3">
      <c r="E415" s="14"/>
      <c r="F415" s="13"/>
      <c r="G415" s="13"/>
      <c r="H415" s="13"/>
      <c r="I415" s="13"/>
      <c r="J415" s="13"/>
      <c r="K415" s="13"/>
      <c r="L415" s="13"/>
    </row>
    <row r="416" spans="5:12" x14ac:dyDescent="0.3">
      <c r="E416" s="14"/>
      <c r="F416" s="13"/>
      <c r="G416" s="13"/>
      <c r="H416" s="13"/>
      <c r="I416" s="13"/>
      <c r="J416" s="13"/>
      <c r="K416" s="13"/>
      <c r="L416" s="13"/>
    </row>
    <row r="417" spans="5:12" x14ac:dyDescent="0.3">
      <c r="E417" s="14"/>
      <c r="F417" s="13"/>
      <c r="G417" s="13"/>
      <c r="H417" s="13"/>
      <c r="I417" s="13"/>
      <c r="J417" s="13"/>
      <c r="K417" s="13"/>
      <c r="L417" s="13"/>
    </row>
    <row r="418" spans="5:12" x14ac:dyDescent="0.3">
      <c r="E418" s="14"/>
      <c r="F418" s="13"/>
      <c r="G418" s="13"/>
      <c r="H418" s="13"/>
      <c r="I418" s="13"/>
      <c r="J418" s="13"/>
      <c r="K418" s="13"/>
      <c r="L418" s="13"/>
    </row>
    <row r="419" spans="5:12" x14ac:dyDescent="0.3">
      <c r="E419" s="14"/>
      <c r="F419" s="13"/>
      <c r="G419" s="13"/>
      <c r="H419" s="13"/>
      <c r="I419" s="13"/>
      <c r="J419" s="13"/>
      <c r="K419" s="13"/>
      <c r="L419" s="13"/>
    </row>
    <row r="420" spans="5:12" x14ac:dyDescent="0.3">
      <c r="E420" s="14"/>
      <c r="F420" s="13"/>
      <c r="G420" s="13"/>
      <c r="H420" s="13"/>
      <c r="I420" s="13"/>
      <c r="J420" s="13"/>
      <c r="K420" s="13"/>
      <c r="L420" s="13"/>
    </row>
    <row r="421" spans="5:12" x14ac:dyDescent="0.3">
      <c r="E421" s="14"/>
      <c r="F421" s="13"/>
      <c r="G421" s="13"/>
      <c r="H421" s="13"/>
      <c r="I421" s="13"/>
      <c r="J421" s="13"/>
      <c r="K421" s="13"/>
      <c r="L421" s="13"/>
    </row>
    <row r="422" spans="5:12" x14ac:dyDescent="0.3">
      <c r="E422" s="14"/>
      <c r="F422" s="13"/>
      <c r="G422" s="13"/>
      <c r="H422" s="13"/>
      <c r="I422" s="13"/>
      <c r="J422" s="13"/>
      <c r="K422" s="13"/>
      <c r="L422" s="13"/>
    </row>
    <row r="423" spans="5:12" x14ac:dyDescent="0.3">
      <c r="E423" s="14"/>
      <c r="F423" s="13"/>
      <c r="G423" s="13"/>
      <c r="H423" s="13"/>
      <c r="I423" s="13"/>
      <c r="J423" s="13"/>
      <c r="K423" s="13"/>
      <c r="L423" s="13"/>
    </row>
    <row r="424" spans="5:12" x14ac:dyDescent="0.3">
      <c r="E424" s="14"/>
      <c r="F424" s="13"/>
      <c r="G424" s="13"/>
      <c r="H424" s="13"/>
      <c r="I424" s="13"/>
      <c r="J424" s="13"/>
      <c r="K424" s="13"/>
      <c r="L424" s="13"/>
    </row>
    <row r="425" spans="5:12" x14ac:dyDescent="0.3">
      <c r="E425" s="14"/>
      <c r="F425" s="13"/>
      <c r="G425" s="13"/>
      <c r="H425" s="13"/>
      <c r="I425" s="13"/>
      <c r="J425" s="13"/>
      <c r="K425" s="13"/>
      <c r="L425" s="13"/>
    </row>
    <row r="426" spans="5:12" x14ac:dyDescent="0.3">
      <c r="E426" s="14"/>
      <c r="F426" s="13"/>
      <c r="G426" s="13"/>
      <c r="H426" s="13"/>
      <c r="I426" s="13"/>
      <c r="J426" s="13"/>
      <c r="K426" s="13"/>
      <c r="L426" s="13"/>
    </row>
    <row r="427" spans="5:12" x14ac:dyDescent="0.3">
      <c r="E427" s="14"/>
      <c r="F427" s="13"/>
      <c r="G427" s="13"/>
      <c r="H427" s="13"/>
      <c r="I427" s="13"/>
      <c r="J427" s="13"/>
      <c r="K427" s="13"/>
      <c r="L427" s="13"/>
    </row>
    <row r="428" spans="5:12" x14ac:dyDescent="0.3">
      <c r="E428" s="14"/>
      <c r="F428" s="13"/>
      <c r="G428" s="13"/>
      <c r="H428" s="13"/>
      <c r="I428" s="13"/>
      <c r="J428" s="13"/>
      <c r="K428" s="13"/>
      <c r="L428" s="13"/>
    </row>
    <row r="429" spans="5:12" x14ac:dyDescent="0.3">
      <c r="E429" s="14"/>
      <c r="F429" s="13"/>
      <c r="G429" s="13"/>
      <c r="H429" s="13"/>
      <c r="I429" s="13"/>
      <c r="J429" s="13"/>
      <c r="K429" s="13"/>
      <c r="L429" s="13"/>
    </row>
    <row r="430" spans="5:12" x14ac:dyDescent="0.3">
      <c r="E430" s="14"/>
      <c r="F430" s="13"/>
      <c r="G430" s="13"/>
      <c r="H430" s="13"/>
      <c r="I430" s="13"/>
      <c r="J430" s="13"/>
      <c r="K430" s="13"/>
      <c r="L430" s="13"/>
    </row>
    <row r="431" spans="5:12" x14ac:dyDescent="0.3">
      <c r="E431" s="14"/>
      <c r="F431" s="13"/>
      <c r="G431" s="13"/>
      <c r="H431" s="13"/>
      <c r="I431" s="13"/>
      <c r="J431" s="13"/>
      <c r="K431" s="13"/>
      <c r="L431" s="13"/>
    </row>
    <row r="432" spans="5:12" x14ac:dyDescent="0.3">
      <c r="E432" s="14"/>
      <c r="F432" s="13"/>
      <c r="G432" s="13"/>
      <c r="H432" s="13"/>
      <c r="I432" s="13"/>
      <c r="J432" s="13"/>
      <c r="K432" s="13"/>
      <c r="L432" s="13"/>
    </row>
    <row r="433" spans="5:12" x14ac:dyDescent="0.3">
      <c r="E433" s="14"/>
      <c r="F433" s="13"/>
      <c r="G433" s="13"/>
      <c r="H433" s="13"/>
      <c r="I433" s="13"/>
      <c r="J433" s="13"/>
      <c r="K433" s="13"/>
      <c r="L433" s="13"/>
    </row>
    <row r="434" spans="5:12" x14ac:dyDescent="0.3">
      <c r="E434" s="14"/>
      <c r="F434" s="13"/>
      <c r="G434" s="13"/>
      <c r="H434" s="13"/>
      <c r="I434" s="13"/>
      <c r="J434" s="13"/>
      <c r="K434" s="13"/>
      <c r="L434" s="13"/>
    </row>
    <row r="435" spans="5:12" x14ac:dyDescent="0.3">
      <c r="E435" s="14"/>
      <c r="F435" s="13"/>
      <c r="G435" s="13"/>
      <c r="H435" s="13"/>
      <c r="I435" s="13"/>
      <c r="J435" s="13"/>
      <c r="K435" s="13"/>
      <c r="L435" s="13"/>
    </row>
    <row r="436" spans="5:12" x14ac:dyDescent="0.3">
      <c r="E436" s="14"/>
      <c r="F436" s="13"/>
      <c r="G436" s="13"/>
      <c r="H436" s="13"/>
      <c r="I436" s="13"/>
      <c r="J436" s="13"/>
      <c r="K436" s="13"/>
      <c r="L436" s="13"/>
    </row>
    <row r="437" spans="5:12" x14ac:dyDescent="0.3">
      <c r="E437" s="14"/>
      <c r="F437" s="13"/>
      <c r="G437" s="13"/>
      <c r="H437" s="13"/>
      <c r="I437" s="13"/>
      <c r="J437" s="13"/>
      <c r="K437" s="13"/>
      <c r="L437" s="13"/>
    </row>
    <row r="438" spans="5:12" x14ac:dyDescent="0.3">
      <c r="E438" s="14"/>
      <c r="F438" s="13"/>
      <c r="G438" s="13"/>
      <c r="H438" s="13"/>
      <c r="I438" s="13"/>
      <c r="J438" s="13"/>
      <c r="K438" s="13"/>
      <c r="L438" s="13"/>
    </row>
    <row r="439" spans="5:12" x14ac:dyDescent="0.3">
      <c r="E439" s="14"/>
      <c r="F439" s="13"/>
      <c r="G439" s="13"/>
      <c r="H439" s="13"/>
      <c r="I439" s="13"/>
      <c r="J439" s="13"/>
      <c r="K439" s="13"/>
      <c r="L439" s="13"/>
    </row>
    <row r="440" spans="5:12" x14ac:dyDescent="0.3">
      <c r="E440" s="14"/>
      <c r="F440" s="13"/>
      <c r="G440" s="13"/>
      <c r="H440" s="13"/>
      <c r="I440" s="13"/>
      <c r="J440" s="13"/>
      <c r="K440" s="13"/>
      <c r="L440" s="13"/>
    </row>
    <row r="441" spans="5:12" x14ac:dyDescent="0.3">
      <c r="E441" s="14"/>
      <c r="F441" s="13"/>
      <c r="G441" s="13"/>
      <c r="H441" s="13"/>
      <c r="I441" s="13"/>
      <c r="J441" s="13"/>
      <c r="K441" s="13"/>
      <c r="L441" s="13"/>
    </row>
    <row r="442" spans="5:12" x14ac:dyDescent="0.3">
      <c r="E442" s="14"/>
      <c r="F442" s="13"/>
      <c r="G442" s="13"/>
      <c r="H442" s="13"/>
      <c r="I442" s="13"/>
      <c r="J442" s="13"/>
      <c r="K442" s="13"/>
      <c r="L442" s="13"/>
    </row>
    <row r="443" spans="5:12" x14ac:dyDescent="0.3">
      <c r="E443" s="14"/>
      <c r="F443" s="13"/>
      <c r="G443" s="13"/>
      <c r="H443" s="13"/>
      <c r="I443" s="13"/>
      <c r="J443" s="13"/>
      <c r="K443" s="13"/>
      <c r="L443" s="13"/>
    </row>
    <row r="444" spans="5:12" x14ac:dyDescent="0.3">
      <c r="E444" s="14"/>
      <c r="F444" s="13"/>
      <c r="G444" s="13"/>
      <c r="H444" s="13"/>
      <c r="I444" s="13"/>
      <c r="J444" s="13"/>
      <c r="K444" s="13"/>
      <c r="L444" s="13"/>
    </row>
    <row r="445" spans="5:12" x14ac:dyDescent="0.3">
      <c r="E445" s="14"/>
      <c r="F445" s="13"/>
      <c r="G445" s="13"/>
      <c r="H445" s="13"/>
      <c r="I445" s="13"/>
      <c r="J445" s="13"/>
      <c r="K445" s="13"/>
      <c r="L445" s="13"/>
    </row>
    <row r="446" spans="5:12" x14ac:dyDescent="0.3">
      <c r="E446" s="14"/>
      <c r="F446" s="13"/>
      <c r="G446" s="13"/>
      <c r="H446" s="13"/>
      <c r="I446" s="13"/>
      <c r="J446" s="13"/>
      <c r="K446" s="13"/>
      <c r="L446" s="13"/>
    </row>
    <row r="447" spans="5:12" x14ac:dyDescent="0.3">
      <c r="E447" s="14"/>
      <c r="F447" s="13"/>
      <c r="G447" s="13"/>
      <c r="H447" s="13"/>
      <c r="I447" s="13"/>
      <c r="J447" s="13"/>
      <c r="K447" s="13"/>
      <c r="L447" s="13"/>
    </row>
    <row r="448" spans="5:12" x14ac:dyDescent="0.3">
      <c r="E448" s="14"/>
      <c r="F448" s="13"/>
      <c r="G448" s="13"/>
      <c r="H448" s="13"/>
      <c r="I448" s="13"/>
      <c r="J448" s="13"/>
      <c r="K448" s="13"/>
      <c r="L448" s="13"/>
    </row>
    <row r="449" spans="5:12" x14ac:dyDescent="0.3">
      <c r="E449" s="14"/>
      <c r="F449" s="13"/>
      <c r="G449" s="13"/>
      <c r="H449" s="13"/>
      <c r="I449" s="13"/>
      <c r="J449" s="13"/>
      <c r="K449" s="13"/>
      <c r="L449" s="13"/>
    </row>
    <row r="450" spans="5:12" x14ac:dyDescent="0.3">
      <c r="E450" s="14"/>
      <c r="F450" s="13"/>
      <c r="G450" s="13"/>
      <c r="H450" s="13"/>
      <c r="I450" s="13"/>
      <c r="J450" s="13"/>
      <c r="K450" s="13"/>
      <c r="L450" s="13"/>
    </row>
    <row r="451" spans="5:12" x14ac:dyDescent="0.3">
      <c r="E451" s="14"/>
      <c r="F451" s="13"/>
      <c r="G451" s="13"/>
      <c r="H451" s="13"/>
      <c r="I451" s="13"/>
      <c r="J451" s="13"/>
      <c r="K451" s="13"/>
      <c r="L451" s="13"/>
    </row>
    <row r="452" spans="5:12" x14ac:dyDescent="0.3">
      <c r="E452" s="14"/>
      <c r="F452" s="13"/>
      <c r="G452" s="13"/>
      <c r="H452" s="13"/>
      <c r="I452" s="13"/>
      <c r="J452" s="13"/>
      <c r="K452" s="13"/>
      <c r="L452" s="13"/>
    </row>
    <row r="453" spans="5:12" x14ac:dyDescent="0.3">
      <c r="E453" s="14"/>
      <c r="F453" s="13"/>
      <c r="G453" s="13"/>
      <c r="H453" s="13"/>
      <c r="I453" s="13"/>
      <c r="J453" s="13"/>
      <c r="K453" s="13"/>
      <c r="L453" s="13"/>
    </row>
    <row r="454" spans="5:12" x14ac:dyDescent="0.3">
      <c r="E454" s="14"/>
      <c r="F454" s="13"/>
      <c r="G454" s="13"/>
      <c r="H454" s="13"/>
      <c r="I454" s="13"/>
      <c r="J454" s="13"/>
      <c r="K454" s="13"/>
      <c r="L454" s="13"/>
    </row>
    <row r="455" spans="5:12" x14ac:dyDescent="0.3">
      <c r="E455" s="14"/>
      <c r="F455" s="13"/>
      <c r="G455" s="13"/>
      <c r="H455" s="13"/>
      <c r="I455" s="13"/>
      <c r="J455" s="13"/>
      <c r="K455" s="13"/>
      <c r="L455" s="13"/>
    </row>
    <row r="456" spans="5:12" x14ac:dyDescent="0.3">
      <c r="E456" s="14"/>
      <c r="F456" s="13"/>
      <c r="G456" s="13"/>
      <c r="H456" s="13"/>
      <c r="I456" s="13"/>
      <c r="J456" s="13"/>
      <c r="K456" s="13"/>
      <c r="L456" s="13"/>
    </row>
    <row r="457" spans="5:12" x14ac:dyDescent="0.3">
      <c r="E457" s="14"/>
      <c r="F457" s="13"/>
      <c r="G457" s="13"/>
      <c r="H457" s="13"/>
      <c r="I457" s="13"/>
      <c r="J457" s="13"/>
      <c r="K457" s="13"/>
      <c r="L457" s="13"/>
    </row>
    <row r="458" spans="5:12" x14ac:dyDescent="0.3">
      <c r="E458" s="14"/>
      <c r="F458" s="13"/>
      <c r="G458" s="13"/>
      <c r="H458" s="13"/>
      <c r="I458" s="13"/>
      <c r="J458" s="13"/>
      <c r="K458" s="13"/>
      <c r="L458" s="13"/>
    </row>
    <row r="459" spans="5:12" x14ac:dyDescent="0.3">
      <c r="E459" s="14"/>
      <c r="F459" s="13"/>
      <c r="G459" s="13"/>
      <c r="H459" s="13"/>
      <c r="I459" s="13"/>
      <c r="J459" s="13"/>
      <c r="K459" s="13"/>
      <c r="L459" s="13"/>
    </row>
    <row r="460" spans="5:12" x14ac:dyDescent="0.3">
      <c r="E460" s="14"/>
      <c r="F460" s="13"/>
      <c r="G460" s="13"/>
      <c r="H460" s="13"/>
      <c r="I460" s="13"/>
      <c r="J460" s="13"/>
      <c r="K460" s="13"/>
      <c r="L460" s="13"/>
    </row>
    <row r="461" spans="5:12" x14ac:dyDescent="0.3">
      <c r="E461" s="14"/>
      <c r="F461" s="13"/>
      <c r="G461" s="13"/>
      <c r="H461" s="13"/>
      <c r="I461" s="13"/>
      <c r="J461" s="13"/>
      <c r="K461" s="13"/>
      <c r="L461" s="13"/>
    </row>
    <row r="462" spans="5:12" x14ac:dyDescent="0.3">
      <c r="E462" s="14"/>
      <c r="F462" s="13"/>
      <c r="G462" s="13"/>
      <c r="H462" s="13"/>
      <c r="I462" s="13"/>
      <c r="J462" s="13"/>
      <c r="K462" s="13"/>
      <c r="L462" s="13"/>
    </row>
    <row r="463" spans="5:12" x14ac:dyDescent="0.3">
      <c r="E463" s="14"/>
      <c r="F463" s="13"/>
      <c r="G463" s="13"/>
      <c r="H463" s="13"/>
      <c r="I463" s="13"/>
      <c r="J463" s="13"/>
      <c r="K463" s="13"/>
      <c r="L463" s="13"/>
    </row>
    <row r="464" spans="5:12" x14ac:dyDescent="0.3">
      <c r="E464" s="14"/>
      <c r="F464" s="13"/>
      <c r="G464" s="13"/>
      <c r="H464" s="13"/>
      <c r="I464" s="13"/>
      <c r="J464" s="13"/>
      <c r="K464" s="13"/>
      <c r="L464" s="13"/>
    </row>
    <row r="465" spans="5:12" x14ac:dyDescent="0.3">
      <c r="E465" s="14"/>
      <c r="F465" s="13"/>
      <c r="G465" s="13"/>
      <c r="H465" s="13"/>
      <c r="I465" s="13"/>
      <c r="J465" s="13"/>
      <c r="K465" s="13"/>
      <c r="L465" s="13"/>
    </row>
    <row r="466" spans="5:12" x14ac:dyDescent="0.3">
      <c r="E466" s="14"/>
      <c r="F466" s="13"/>
      <c r="G466" s="13"/>
      <c r="H466" s="13"/>
      <c r="I466" s="13"/>
      <c r="J466" s="13"/>
      <c r="K466" s="13"/>
      <c r="L466" s="13"/>
    </row>
    <row r="467" spans="5:12" x14ac:dyDescent="0.3">
      <c r="E467" s="14"/>
      <c r="F467" s="13"/>
      <c r="G467" s="13"/>
      <c r="H467" s="13"/>
      <c r="I467" s="13"/>
      <c r="J467" s="13"/>
      <c r="K467" s="13"/>
      <c r="L467" s="13"/>
    </row>
    <row r="468" spans="5:12" x14ac:dyDescent="0.3">
      <c r="E468" s="14"/>
      <c r="F468" s="13"/>
      <c r="G468" s="13"/>
      <c r="H468" s="13"/>
      <c r="I468" s="13"/>
      <c r="J468" s="13"/>
      <c r="K468" s="13"/>
      <c r="L468" s="13"/>
    </row>
    <row r="469" spans="5:12" x14ac:dyDescent="0.3">
      <c r="E469" s="14"/>
      <c r="F469" s="13"/>
      <c r="G469" s="13"/>
      <c r="H469" s="13"/>
      <c r="I469" s="13"/>
      <c r="J469" s="13"/>
      <c r="K469" s="13"/>
      <c r="L469" s="13"/>
    </row>
    <row r="470" spans="5:12" x14ac:dyDescent="0.3">
      <c r="E470" s="14"/>
      <c r="F470" s="13"/>
      <c r="G470" s="13"/>
      <c r="H470" s="13"/>
      <c r="I470" s="13"/>
      <c r="J470" s="13"/>
      <c r="K470" s="13"/>
      <c r="L470" s="13"/>
    </row>
    <row r="471" spans="5:12" x14ac:dyDescent="0.3">
      <c r="E471" s="14"/>
      <c r="F471" s="13"/>
      <c r="G471" s="13"/>
      <c r="H471" s="13"/>
      <c r="I471" s="13"/>
      <c r="J471" s="13"/>
      <c r="K471" s="13"/>
      <c r="L471" s="13"/>
    </row>
    <row r="472" spans="5:12" x14ac:dyDescent="0.3">
      <c r="E472" s="14"/>
      <c r="F472" s="13"/>
      <c r="G472" s="13"/>
      <c r="H472" s="13"/>
      <c r="I472" s="13"/>
      <c r="J472" s="13"/>
      <c r="K472" s="13"/>
      <c r="L472" s="13"/>
    </row>
    <row r="473" spans="5:12" x14ac:dyDescent="0.3">
      <c r="E473" s="14"/>
      <c r="F473" s="13"/>
      <c r="G473" s="13"/>
      <c r="H473" s="13"/>
      <c r="I473" s="13"/>
      <c r="J473" s="13"/>
      <c r="K473" s="13"/>
      <c r="L473" s="13"/>
    </row>
    <row r="474" spans="5:12" x14ac:dyDescent="0.3">
      <c r="E474" s="14"/>
      <c r="F474" s="13"/>
      <c r="G474" s="13"/>
      <c r="H474" s="13"/>
      <c r="I474" s="13"/>
      <c r="J474" s="13"/>
      <c r="K474" s="13"/>
      <c r="L474" s="13"/>
    </row>
    <row r="475" spans="5:12" x14ac:dyDescent="0.3">
      <c r="E475" s="14"/>
      <c r="F475" s="13"/>
      <c r="G475" s="13"/>
      <c r="H475" s="13"/>
      <c r="I475" s="13"/>
      <c r="J475" s="13"/>
      <c r="K475" s="13"/>
      <c r="L475" s="13"/>
    </row>
    <row r="476" spans="5:12" x14ac:dyDescent="0.3">
      <c r="E476" s="14"/>
      <c r="F476" s="13"/>
      <c r="G476" s="13"/>
      <c r="H476" s="13"/>
      <c r="I476" s="13"/>
      <c r="J476" s="13"/>
      <c r="K476" s="13"/>
      <c r="L476" s="13"/>
    </row>
    <row r="477" spans="5:12" x14ac:dyDescent="0.3">
      <c r="E477" s="14"/>
      <c r="F477" s="13"/>
      <c r="G477" s="13"/>
      <c r="H477" s="13"/>
      <c r="I477" s="13"/>
      <c r="J477" s="13"/>
      <c r="K477" s="13"/>
      <c r="L477" s="13"/>
    </row>
    <row r="478" spans="5:12" x14ac:dyDescent="0.3">
      <c r="E478" s="14"/>
      <c r="F478" s="13"/>
      <c r="G478" s="13"/>
      <c r="H478" s="13"/>
      <c r="I478" s="13"/>
      <c r="J478" s="13"/>
      <c r="K478" s="13"/>
      <c r="L478" s="13"/>
    </row>
    <row r="479" spans="5:12" x14ac:dyDescent="0.3">
      <c r="E479" s="14"/>
      <c r="F479" s="13"/>
      <c r="G479" s="13"/>
      <c r="H479" s="13"/>
      <c r="I479" s="13"/>
      <c r="J479" s="13"/>
      <c r="K479" s="13"/>
      <c r="L479" s="13"/>
    </row>
    <row r="480" spans="5:12" x14ac:dyDescent="0.3">
      <c r="E480" s="14"/>
      <c r="F480" s="13"/>
      <c r="G480" s="13"/>
      <c r="H480" s="13"/>
      <c r="I480" s="13"/>
      <c r="J480" s="13"/>
      <c r="K480" s="13"/>
      <c r="L480" s="13"/>
    </row>
    <row r="481" spans="5:12" x14ac:dyDescent="0.3">
      <c r="E481" s="14"/>
      <c r="F481" s="13"/>
      <c r="G481" s="13"/>
      <c r="H481" s="13"/>
      <c r="I481" s="13"/>
      <c r="J481" s="13"/>
      <c r="K481" s="13"/>
      <c r="L481" s="13"/>
    </row>
    <row r="482" spans="5:12" x14ac:dyDescent="0.3">
      <c r="E482" s="14"/>
      <c r="F482" s="13"/>
      <c r="G482" s="13"/>
      <c r="H482" s="13"/>
      <c r="I482" s="13"/>
      <c r="J482" s="13"/>
      <c r="K482" s="13"/>
      <c r="L482" s="13"/>
    </row>
    <row r="483" spans="5:12" x14ac:dyDescent="0.3">
      <c r="E483" s="14"/>
      <c r="F483" s="13"/>
      <c r="G483" s="13"/>
      <c r="H483" s="13"/>
      <c r="I483" s="13"/>
      <c r="J483" s="13"/>
      <c r="K483" s="13"/>
      <c r="L483" s="13"/>
    </row>
    <row r="484" spans="5:12" x14ac:dyDescent="0.3">
      <c r="E484" s="14"/>
      <c r="F484" s="13"/>
      <c r="G484" s="13"/>
      <c r="H484" s="13"/>
      <c r="I484" s="13"/>
      <c r="J484" s="13"/>
      <c r="K484" s="13"/>
      <c r="L484" s="13"/>
    </row>
    <row r="485" spans="5:12" x14ac:dyDescent="0.3">
      <c r="E485" s="14"/>
      <c r="F485" s="13"/>
      <c r="G485" s="13"/>
      <c r="H485" s="13"/>
      <c r="I485" s="13"/>
      <c r="J485" s="13"/>
      <c r="K485" s="13"/>
      <c r="L485" s="13"/>
    </row>
    <row r="486" spans="5:12" x14ac:dyDescent="0.3">
      <c r="E486" s="14"/>
      <c r="F486" s="13"/>
      <c r="G486" s="13"/>
      <c r="H486" s="13"/>
      <c r="I486" s="13"/>
      <c r="J486" s="13"/>
      <c r="K486" s="13"/>
      <c r="L486" s="13"/>
    </row>
    <row r="487" spans="5:12" x14ac:dyDescent="0.3">
      <c r="E487" s="14"/>
      <c r="F487" s="13"/>
      <c r="G487" s="13"/>
      <c r="H487" s="13"/>
      <c r="I487" s="13"/>
      <c r="J487" s="13"/>
      <c r="K487" s="13"/>
      <c r="L487" s="13"/>
    </row>
    <row r="488" spans="5:12" x14ac:dyDescent="0.3">
      <c r="E488" s="14"/>
      <c r="F488" s="13"/>
      <c r="G488" s="13"/>
      <c r="H488" s="13"/>
      <c r="I488" s="13"/>
      <c r="J488" s="13"/>
      <c r="K488" s="13"/>
      <c r="L488" s="13"/>
    </row>
    <row r="489" spans="5:12" x14ac:dyDescent="0.3">
      <c r="E489" s="14"/>
      <c r="F489" s="13"/>
      <c r="G489" s="13"/>
      <c r="H489" s="13"/>
      <c r="I489" s="13"/>
      <c r="J489" s="13"/>
      <c r="K489" s="13"/>
      <c r="L489" s="13"/>
    </row>
    <row r="490" spans="5:12" x14ac:dyDescent="0.3">
      <c r="E490" s="14"/>
      <c r="F490" s="13"/>
      <c r="G490" s="13"/>
      <c r="H490" s="13"/>
      <c r="I490" s="13"/>
      <c r="J490" s="13"/>
      <c r="K490" s="13"/>
      <c r="L490" s="13"/>
    </row>
    <row r="491" spans="5:12" x14ac:dyDescent="0.3">
      <c r="E491" s="14"/>
      <c r="F491" s="13"/>
      <c r="G491" s="13"/>
      <c r="H491" s="13"/>
      <c r="I491" s="13"/>
      <c r="J491" s="13"/>
      <c r="K491" s="13"/>
      <c r="L491" s="13"/>
    </row>
    <row r="492" spans="5:12" x14ac:dyDescent="0.3">
      <c r="E492" s="14"/>
      <c r="F492" s="13"/>
      <c r="G492" s="13"/>
      <c r="H492" s="13"/>
      <c r="I492" s="13"/>
      <c r="J492" s="13"/>
      <c r="K492" s="13"/>
      <c r="L492" s="13"/>
    </row>
    <row r="493" spans="5:12" x14ac:dyDescent="0.3">
      <c r="E493" s="14"/>
      <c r="F493" s="13"/>
      <c r="G493" s="13"/>
      <c r="H493" s="13"/>
      <c r="I493" s="13"/>
      <c r="J493" s="13"/>
      <c r="K493" s="13"/>
      <c r="L493" s="13"/>
    </row>
    <row r="494" spans="5:12" x14ac:dyDescent="0.3">
      <c r="E494" s="14"/>
      <c r="F494" s="13"/>
      <c r="G494" s="13"/>
      <c r="H494" s="13"/>
      <c r="I494" s="13"/>
      <c r="J494" s="13"/>
      <c r="K494" s="13"/>
      <c r="L494" s="13"/>
    </row>
    <row r="495" spans="5:12" x14ac:dyDescent="0.3">
      <c r="E495" s="14"/>
      <c r="F495" s="13"/>
      <c r="G495" s="13"/>
      <c r="H495" s="13"/>
      <c r="I495" s="13"/>
      <c r="J495" s="13"/>
      <c r="K495" s="13"/>
      <c r="L495" s="13"/>
    </row>
    <row r="496" spans="5:12" x14ac:dyDescent="0.3">
      <c r="E496" s="14"/>
      <c r="F496" s="13"/>
      <c r="G496" s="13"/>
      <c r="H496" s="13"/>
      <c r="I496" s="13"/>
      <c r="J496" s="13"/>
      <c r="K496" s="13"/>
      <c r="L496" s="13"/>
    </row>
    <row r="497" spans="5:12" x14ac:dyDescent="0.3">
      <c r="E497" s="14"/>
      <c r="F497" s="13"/>
      <c r="G497" s="13"/>
      <c r="H497" s="13"/>
      <c r="I497" s="13"/>
      <c r="J497" s="13"/>
      <c r="K497" s="13"/>
      <c r="L497" s="13"/>
    </row>
    <row r="498" spans="5:12" x14ac:dyDescent="0.3">
      <c r="E498" s="14"/>
      <c r="F498" s="13"/>
      <c r="G498" s="13"/>
      <c r="H498" s="13"/>
      <c r="I498" s="13"/>
      <c r="J498" s="13"/>
      <c r="K498" s="13"/>
      <c r="L498" s="13"/>
    </row>
    <row r="499" spans="5:12" x14ac:dyDescent="0.3">
      <c r="E499" s="14"/>
      <c r="F499" s="13"/>
      <c r="G499" s="13"/>
      <c r="H499" s="13"/>
      <c r="I499" s="13"/>
      <c r="J499" s="13"/>
      <c r="K499" s="13"/>
      <c r="L499" s="13"/>
    </row>
    <row r="500" spans="5:12" x14ac:dyDescent="0.3">
      <c r="E500" s="14"/>
      <c r="F500" s="13"/>
      <c r="G500" s="13"/>
      <c r="H500" s="13"/>
      <c r="I500" s="13"/>
      <c r="J500" s="13"/>
      <c r="K500" s="13"/>
      <c r="L500" s="13"/>
    </row>
    <row r="501" spans="5:12" x14ac:dyDescent="0.3">
      <c r="E501" s="14"/>
      <c r="F501" s="13"/>
      <c r="G501" s="13"/>
      <c r="H501" s="13"/>
      <c r="I501" s="13"/>
      <c r="J501" s="13"/>
      <c r="K501" s="13"/>
      <c r="L501" s="13"/>
    </row>
    <row r="502" spans="5:12" x14ac:dyDescent="0.3">
      <c r="E502" s="14"/>
      <c r="F502" s="13"/>
      <c r="G502" s="13"/>
      <c r="H502" s="13"/>
      <c r="I502" s="13"/>
      <c r="J502" s="13"/>
      <c r="K502" s="13"/>
      <c r="L502" s="13"/>
    </row>
    <row r="503" spans="5:12" x14ac:dyDescent="0.3">
      <c r="E503" s="14"/>
      <c r="F503" s="13"/>
      <c r="G503" s="13"/>
      <c r="H503" s="13"/>
      <c r="I503" s="13"/>
      <c r="J503" s="13"/>
      <c r="K503" s="13"/>
      <c r="L503" s="13"/>
    </row>
    <row r="504" spans="5:12" x14ac:dyDescent="0.3">
      <c r="E504" s="14"/>
      <c r="F504" s="13"/>
      <c r="G504" s="13"/>
      <c r="H504" s="13"/>
      <c r="I504" s="13"/>
      <c r="J504" s="13"/>
      <c r="K504" s="13"/>
      <c r="L504" s="13"/>
    </row>
    <row r="505" spans="5:12" x14ac:dyDescent="0.3">
      <c r="E505" s="14"/>
      <c r="F505" s="13"/>
      <c r="G505" s="13"/>
      <c r="H505" s="13"/>
      <c r="I505" s="13"/>
      <c r="J505" s="13"/>
      <c r="K505" s="13"/>
      <c r="L505" s="13"/>
    </row>
    <row r="506" spans="5:12" x14ac:dyDescent="0.3">
      <c r="E506" s="14"/>
      <c r="F506" s="13"/>
      <c r="G506" s="13"/>
      <c r="H506" s="13"/>
      <c r="I506" s="13"/>
      <c r="J506" s="13"/>
      <c r="K506" s="13"/>
      <c r="L506" s="13"/>
    </row>
    <row r="507" spans="5:12" x14ac:dyDescent="0.3">
      <c r="E507" s="14"/>
      <c r="F507" s="13"/>
      <c r="G507" s="13"/>
      <c r="H507" s="13"/>
      <c r="I507" s="13"/>
      <c r="J507" s="13"/>
      <c r="K507" s="13"/>
      <c r="L507" s="13"/>
    </row>
    <row r="508" spans="5:12" x14ac:dyDescent="0.3">
      <c r="E508" s="14"/>
      <c r="F508" s="13"/>
      <c r="G508" s="13"/>
      <c r="H508" s="13"/>
      <c r="I508" s="13"/>
      <c r="J508" s="13"/>
      <c r="K508" s="13"/>
      <c r="L508" s="13"/>
    </row>
    <row r="509" spans="5:12" x14ac:dyDescent="0.3">
      <c r="E509" s="14"/>
      <c r="F509" s="13"/>
      <c r="G509" s="13"/>
      <c r="H509" s="13"/>
      <c r="I509" s="13"/>
      <c r="J509" s="13"/>
      <c r="K509" s="13"/>
      <c r="L509" s="13"/>
    </row>
    <row r="510" spans="5:12" x14ac:dyDescent="0.3">
      <c r="E510" s="14"/>
      <c r="F510" s="13"/>
      <c r="G510" s="13"/>
      <c r="H510" s="13"/>
      <c r="I510" s="13"/>
      <c r="J510" s="13"/>
      <c r="K510" s="13"/>
      <c r="L510" s="13"/>
    </row>
    <row r="511" spans="5:12" x14ac:dyDescent="0.3">
      <c r="E511" s="14"/>
      <c r="F511" s="13"/>
      <c r="G511" s="13"/>
      <c r="H511" s="13"/>
      <c r="I511" s="13"/>
      <c r="J511" s="13"/>
      <c r="K511" s="13"/>
      <c r="L511" s="13"/>
    </row>
    <row r="512" spans="5:12" x14ac:dyDescent="0.3">
      <c r="E512" s="14"/>
      <c r="F512" s="13"/>
      <c r="G512" s="13"/>
      <c r="H512" s="13"/>
      <c r="I512" s="13"/>
      <c r="J512" s="13"/>
      <c r="K512" s="13"/>
      <c r="L512" s="13"/>
    </row>
    <row r="513" spans="5:12" x14ac:dyDescent="0.3">
      <c r="E513" s="14"/>
      <c r="F513" s="13"/>
      <c r="G513" s="13"/>
      <c r="H513" s="13"/>
      <c r="I513" s="13"/>
      <c r="J513" s="13"/>
      <c r="K513" s="13"/>
      <c r="L513" s="13"/>
    </row>
    <row r="514" spans="5:12" x14ac:dyDescent="0.3">
      <c r="E514" s="14"/>
      <c r="F514" s="13"/>
      <c r="G514" s="13"/>
      <c r="H514" s="13"/>
      <c r="I514" s="13"/>
      <c r="J514" s="13"/>
      <c r="K514" s="13"/>
      <c r="L514" s="13"/>
    </row>
    <row r="515" spans="5:12" x14ac:dyDescent="0.3">
      <c r="E515" s="14"/>
      <c r="F515" s="13"/>
      <c r="G515" s="13"/>
      <c r="H515" s="13"/>
      <c r="I515" s="13"/>
      <c r="J515" s="13"/>
      <c r="K515" s="13"/>
      <c r="L515" s="13"/>
    </row>
    <row r="516" spans="5:12" x14ac:dyDescent="0.3">
      <c r="E516" s="14"/>
      <c r="F516" s="13"/>
      <c r="G516" s="13"/>
      <c r="H516" s="13"/>
      <c r="I516" s="13"/>
      <c r="J516" s="13"/>
      <c r="K516" s="13"/>
      <c r="L516" s="13"/>
    </row>
    <row r="517" spans="5:12" x14ac:dyDescent="0.3">
      <c r="E517" s="14"/>
      <c r="F517" s="13"/>
      <c r="G517" s="13"/>
      <c r="H517" s="13"/>
      <c r="I517" s="13"/>
      <c r="J517" s="13"/>
      <c r="K517" s="13"/>
      <c r="L517" s="13"/>
    </row>
    <row r="518" spans="5:12" x14ac:dyDescent="0.3">
      <c r="E518" s="14"/>
      <c r="F518" s="13"/>
      <c r="G518" s="13"/>
      <c r="H518" s="13"/>
      <c r="I518" s="13"/>
      <c r="J518" s="13"/>
      <c r="K518" s="13"/>
      <c r="L518" s="13"/>
    </row>
    <row r="519" spans="5:12" x14ac:dyDescent="0.3">
      <c r="E519" s="14"/>
      <c r="F519" s="13"/>
      <c r="G519" s="13"/>
      <c r="H519" s="13"/>
      <c r="I519" s="13"/>
      <c r="J519" s="13"/>
      <c r="K519" s="13"/>
      <c r="L519" s="13"/>
    </row>
    <row r="520" spans="5:12" x14ac:dyDescent="0.3">
      <c r="E520" s="14"/>
      <c r="F520" s="13"/>
      <c r="G520" s="13"/>
      <c r="H520" s="13"/>
      <c r="I520" s="13"/>
      <c r="J520" s="13"/>
      <c r="K520" s="13"/>
      <c r="L520" s="13"/>
    </row>
    <row r="521" spans="5:12" x14ac:dyDescent="0.3">
      <c r="E521" s="14"/>
      <c r="F521" s="13"/>
      <c r="G521" s="13"/>
      <c r="H521" s="13"/>
      <c r="I521" s="13"/>
      <c r="J521" s="13"/>
      <c r="K521" s="13"/>
      <c r="L521" s="13"/>
    </row>
    <row r="522" spans="5:12" x14ac:dyDescent="0.3">
      <c r="E522" s="14"/>
      <c r="F522" s="13"/>
      <c r="G522" s="13"/>
      <c r="H522" s="13"/>
      <c r="I522" s="13"/>
      <c r="J522" s="13"/>
      <c r="K522" s="13"/>
      <c r="L522" s="13"/>
    </row>
    <row r="523" spans="5:12" x14ac:dyDescent="0.3">
      <c r="E523" s="14"/>
      <c r="F523" s="13"/>
      <c r="G523" s="13"/>
      <c r="H523" s="13"/>
      <c r="I523" s="13"/>
      <c r="J523" s="13"/>
      <c r="K523" s="13"/>
      <c r="L523" s="13"/>
    </row>
    <row r="524" spans="5:12" x14ac:dyDescent="0.3">
      <c r="E524" s="14"/>
      <c r="F524" s="13"/>
      <c r="G524" s="13"/>
      <c r="H524" s="13"/>
      <c r="I524" s="13"/>
      <c r="J524" s="13"/>
      <c r="K524" s="13"/>
      <c r="L524" s="13"/>
    </row>
    <row r="525" spans="5:12" x14ac:dyDescent="0.3">
      <c r="E525" s="14"/>
      <c r="F525" s="13"/>
      <c r="G525" s="13"/>
      <c r="H525" s="13"/>
      <c r="I525" s="13"/>
      <c r="J525" s="13"/>
      <c r="K525" s="13"/>
      <c r="L525" s="13"/>
    </row>
    <row r="526" spans="5:12" x14ac:dyDescent="0.3">
      <c r="E526" s="14"/>
      <c r="F526" s="13"/>
      <c r="G526" s="13"/>
      <c r="H526" s="13"/>
      <c r="I526" s="13"/>
      <c r="J526" s="13"/>
      <c r="K526" s="13"/>
      <c r="L526" s="13"/>
    </row>
    <row r="527" spans="5:12" x14ac:dyDescent="0.3">
      <c r="E527" s="14"/>
      <c r="F527" s="13"/>
      <c r="G527" s="13"/>
      <c r="H527" s="13"/>
      <c r="I527" s="13"/>
      <c r="J527" s="13"/>
      <c r="K527" s="13"/>
      <c r="L527" s="13"/>
    </row>
    <row r="528" spans="5:12" x14ac:dyDescent="0.3">
      <c r="E528" s="14"/>
      <c r="F528" s="13"/>
      <c r="G528" s="13"/>
      <c r="H528" s="13"/>
      <c r="I528" s="13"/>
      <c r="J528" s="13"/>
      <c r="K528" s="13"/>
      <c r="L528" s="13"/>
    </row>
    <row r="529" spans="5:12" x14ac:dyDescent="0.3">
      <c r="E529" s="14"/>
      <c r="F529" s="13"/>
      <c r="G529" s="13"/>
      <c r="H529" s="13"/>
      <c r="I529" s="13"/>
      <c r="J529" s="13"/>
      <c r="K529" s="13"/>
      <c r="L529" s="13"/>
    </row>
    <row r="530" spans="5:12" x14ac:dyDescent="0.3">
      <c r="E530" s="14"/>
      <c r="F530" s="13"/>
      <c r="G530" s="13"/>
      <c r="H530" s="13"/>
      <c r="I530" s="13"/>
      <c r="J530" s="13"/>
      <c r="K530" s="13"/>
      <c r="L530" s="13"/>
    </row>
    <row r="531" spans="5:12" x14ac:dyDescent="0.3">
      <c r="E531" s="14"/>
      <c r="F531" s="13"/>
      <c r="G531" s="13"/>
      <c r="H531" s="13"/>
      <c r="I531" s="13"/>
      <c r="J531" s="13"/>
      <c r="K531" s="13"/>
      <c r="L531" s="13"/>
    </row>
    <row r="532" spans="5:12" x14ac:dyDescent="0.3">
      <c r="E532" s="14"/>
      <c r="F532" s="13"/>
      <c r="G532" s="13"/>
      <c r="H532" s="13"/>
      <c r="I532" s="13"/>
      <c r="J532" s="13"/>
      <c r="K532" s="13"/>
      <c r="L532" s="13"/>
    </row>
    <row r="533" spans="5:12" x14ac:dyDescent="0.3">
      <c r="E533" s="14"/>
      <c r="F533" s="13"/>
      <c r="G533" s="13"/>
      <c r="H533" s="13"/>
      <c r="I533" s="13"/>
      <c r="J533" s="13"/>
      <c r="K533" s="13"/>
      <c r="L533" s="13"/>
    </row>
    <row r="534" spans="5:12" x14ac:dyDescent="0.3">
      <c r="E534" s="14"/>
      <c r="F534" s="13"/>
      <c r="G534" s="13"/>
      <c r="H534" s="13"/>
      <c r="I534" s="13"/>
      <c r="J534" s="13"/>
      <c r="K534" s="13"/>
      <c r="L534" s="13"/>
    </row>
    <row r="535" spans="5:12" x14ac:dyDescent="0.3">
      <c r="E535" s="14"/>
      <c r="F535" s="13"/>
      <c r="G535" s="13"/>
      <c r="H535" s="13"/>
      <c r="I535" s="13"/>
      <c r="J535" s="13"/>
      <c r="K535" s="13"/>
      <c r="L535" s="13"/>
    </row>
    <row r="536" spans="5:12" x14ac:dyDescent="0.3">
      <c r="E536" s="14"/>
      <c r="F536" s="13"/>
      <c r="G536" s="13"/>
      <c r="H536" s="13"/>
      <c r="I536" s="13"/>
      <c r="J536" s="13"/>
      <c r="K536" s="13"/>
      <c r="L536" s="13"/>
    </row>
    <row r="537" spans="5:12" x14ac:dyDescent="0.3">
      <c r="E537" s="14"/>
      <c r="F537" s="13"/>
      <c r="G537" s="13"/>
      <c r="H537" s="13"/>
      <c r="I537" s="13"/>
      <c r="J537" s="13"/>
      <c r="K537" s="13"/>
      <c r="L537" s="13"/>
    </row>
    <row r="538" spans="5:12" x14ac:dyDescent="0.3">
      <c r="E538" s="14"/>
      <c r="F538" s="13"/>
      <c r="G538" s="13"/>
      <c r="H538" s="13"/>
      <c r="I538" s="13"/>
      <c r="J538" s="13"/>
      <c r="K538" s="13"/>
      <c r="L538" s="13"/>
    </row>
    <row r="539" spans="5:12" x14ac:dyDescent="0.3">
      <c r="E539" s="14"/>
      <c r="F539" s="13"/>
      <c r="G539" s="13"/>
      <c r="H539" s="13"/>
      <c r="I539" s="13"/>
      <c r="J539" s="13"/>
      <c r="K539" s="13"/>
      <c r="L539" s="13"/>
    </row>
    <row r="540" spans="5:12" x14ac:dyDescent="0.3">
      <c r="E540" s="14"/>
      <c r="F540" s="13"/>
      <c r="G540" s="13"/>
      <c r="H540" s="13"/>
      <c r="I540" s="13"/>
      <c r="J540" s="13"/>
      <c r="K540" s="13"/>
      <c r="L540" s="13"/>
    </row>
    <row r="541" spans="5:12" x14ac:dyDescent="0.3">
      <c r="E541" s="14"/>
      <c r="F541" s="13"/>
      <c r="G541" s="13"/>
      <c r="H541" s="13"/>
      <c r="I541" s="13"/>
      <c r="J541" s="13"/>
      <c r="K541" s="13"/>
      <c r="L541" s="13"/>
    </row>
    <row r="542" spans="5:12" x14ac:dyDescent="0.3">
      <c r="E542" s="14"/>
      <c r="F542" s="13"/>
      <c r="G542" s="13"/>
      <c r="H542" s="13"/>
      <c r="I542" s="13"/>
      <c r="J542" s="13"/>
      <c r="K542" s="13"/>
      <c r="L542" s="13"/>
    </row>
    <row r="543" spans="5:12" x14ac:dyDescent="0.3">
      <c r="E543" s="14"/>
      <c r="F543" s="13"/>
      <c r="G543" s="13"/>
      <c r="H543" s="13"/>
      <c r="I543" s="13"/>
      <c r="J543" s="13"/>
      <c r="K543" s="13"/>
      <c r="L543" s="13"/>
    </row>
    <row r="544" spans="5:12" x14ac:dyDescent="0.3">
      <c r="E544" s="14"/>
      <c r="F544" s="13"/>
      <c r="G544" s="13"/>
      <c r="H544" s="13"/>
      <c r="I544" s="13"/>
      <c r="J544" s="13"/>
      <c r="K544" s="13"/>
      <c r="L544" s="13"/>
    </row>
    <row r="545" spans="5:12" x14ac:dyDescent="0.3">
      <c r="E545" s="14"/>
      <c r="F545" s="13"/>
      <c r="G545" s="13"/>
      <c r="H545" s="13"/>
      <c r="I545" s="13"/>
      <c r="J545" s="13"/>
      <c r="K545" s="13"/>
      <c r="L545" s="13"/>
    </row>
    <row r="546" spans="5:12" x14ac:dyDescent="0.3">
      <c r="E546" s="14"/>
      <c r="F546" s="13"/>
      <c r="G546" s="13"/>
      <c r="H546" s="13"/>
      <c r="I546" s="13"/>
      <c r="J546" s="13"/>
      <c r="K546" s="13"/>
      <c r="L546" s="13"/>
    </row>
    <row r="547" spans="5:12" x14ac:dyDescent="0.3">
      <c r="E547" s="14"/>
      <c r="F547" s="13"/>
      <c r="G547" s="13"/>
      <c r="H547" s="13"/>
      <c r="I547" s="13"/>
      <c r="J547" s="13"/>
      <c r="K547" s="13"/>
      <c r="L547" s="13"/>
    </row>
    <row r="548" spans="5:12" x14ac:dyDescent="0.3">
      <c r="E548" s="14"/>
      <c r="F548" s="13"/>
      <c r="G548" s="13"/>
      <c r="H548" s="13"/>
      <c r="I548" s="13"/>
      <c r="J548" s="13"/>
      <c r="K548" s="13"/>
      <c r="L548" s="13"/>
    </row>
    <row r="549" spans="5:12" x14ac:dyDescent="0.3">
      <c r="E549" s="14"/>
      <c r="F549" s="13"/>
      <c r="G549" s="13"/>
      <c r="H549" s="13"/>
      <c r="I549" s="13"/>
      <c r="J549" s="13"/>
      <c r="K549" s="13"/>
      <c r="L549" s="13"/>
    </row>
    <row r="550" spans="5:12" x14ac:dyDescent="0.3">
      <c r="E550" s="14"/>
      <c r="F550" s="13"/>
      <c r="G550" s="13"/>
      <c r="H550" s="13"/>
      <c r="I550" s="13"/>
      <c r="J550" s="13"/>
      <c r="K550" s="13"/>
      <c r="L550" s="13"/>
    </row>
    <row r="551" spans="5:12" x14ac:dyDescent="0.3">
      <c r="E551" s="14"/>
      <c r="F551" s="13"/>
      <c r="G551" s="13"/>
      <c r="H551" s="13"/>
      <c r="I551" s="13"/>
      <c r="J551" s="13"/>
      <c r="K551" s="13"/>
      <c r="L551" s="13"/>
    </row>
    <row r="552" spans="5:12" x14ac:dyDescent="0.3">
      <c r="E552" s="14"/>
      <c r="F552" s="13"/>
      <c r="G552" s="13"/>
      <c r="H552" s="13"/>
      <c r="I552" s="13"/>
      <c r="J552" s="13"/>
      <c r="K552" s="13"/>
      <c r="L552" s="13"/>
    </row>
    <row r="553" spans="5:12" x14ac:dyDescent="0.3">
      <c r="E553" s="14"/>
      <c r="F553" s="13"/>
      <c r="G553" s="13"/>
      <c r="H553" s="13"/>
      <c r="I553" s="13"/>
      <c r="J553" s="13"/>
      <c r="K553" s="13"/>
      <c r="L553" s="13"/>
    </row>
    <row r="554" spans="5:12" x14ac:dyDescent="0.3">
      <c r="E554" s="14"/>
      <c r="F554" s="13"/>
      <c r="G554" s="13"/>
      <c r="H554" s="13"/>
      <c r="I554" s="13"/>
      <c r="J554" s="13"/>
      <c r="K554" s="13"/>
      <c r="L554" s="13"/>
    </row>
    <row r="555" spans="5:12" x14ac:dyDescent="0.3">
      <c r="E555" s="14"/>
      <c r="F555" s="13"/>
      <c r="G555" s="13"/>
      <c r="H555" s="13"/>
      <c r="I555" s="13"/>
      <c r="J555" s="13"/>
      <c r="K555" s="13"/>
      <c r="L555" s="13"/>
    </row>
    <row r="556" spans="5:12" x14ac:dyDescent="0.3">
      <c r="E556" s="14"/>
      <c r="F556" s="13"/>
      <c r="G556" s="13"/>
      <c r="H556" s="13"/>
      <c r="I556" s="13"/>
      <c r="J556" s="13"/>
      <c r="K556" s="13"/>
      <c r="L556" s="13"/>
    </row>
    <row r="557" spans="5:12" x14ac:dyDescent="0.3">
      <c r="E557" s="14"/>
      <c r="F557" s="13"/>
      <c r="G557" s="13"/>
      <c r="H557" s="13"/>
      <c r="I557" s="13"/>
      <c r="J557" s="13"/>
      <c r="K557" s="13"/>
      <c r="L557" s="13"/>
    </row>
    <row r="558" spans="5:12" x14ac:dyDescent="0.3">
      <c r="E558" s="14"/>
      <c r="F558" s="13"/>
      <c r="G558" s="13"/>
      <c r="H558" s="13"/>
      <c r="I558" s="13"/>
      <c r="J558" s="13"/>
      <c r="K558" s="13"/>
      <c r="L558" s="13"/>
    </row>
    <row r="559" spans="5:12" x14ac:dyDescent="0.3">
      <c r="E559" s="14"/>
      <c r="F559" s="13"/>
      <c r="G559" s="13"/>
      <c r="H559" s="13"/>
      <c r="I559" s="13"/>
      <c r="J559" s="13"/>
      <c r="K559" s="13"/>
      <c r="L559" s="13"/>
    </row>
    <row r="560" spans="5:12" x14ac:dyDescent="0.3">
      <c r="E560" s="14"/>
      <c r="F560" s="13"/>
      <c r="G560" s="13"/>
      <c r="H560" s="13"/>
      <c r="I560" s="13"/>
      <c r="J560" s="13"/>
      <c r="K560" s="13"/>
      <c r="L560" s="13"/>
    </row>
    <row r="561" spans="5:12" x14ac:dyDescent="0.3">
      <c r="E561" s="14"/>
      <c r="F561" s="13"/>
      <c r="G561" s="13"/>
      <c r="H561" s="13"/>
      <c r="I561" s="13"/>
      <c r="J561" s="13"/>
      <c r="K561" s="13"/>
      <c r="L561" s="13"/>
    </row>
    <row r="562" spans="5:12" x14ac:dyDescent="0.3">
      <c r="E562" s="14"/>
      <c r="F562" s="13"/>
      <c r="G562" s="13"/>
      <c r="H562" s="13"/>
      <c r="I562" s="13"/>
      <c r="J562" s="13"/>
      <c r="K562" s="13"/>
      <c r="L562" s="13"/>
    </row>
    <row r="563" spans="5:12" x14ac:dyDescent="0.3">
      <c r="E563" s="14"/>
      <c r="F563" s="13"/>
      <c r="G563" s="13"/>
      <c r="H563" s="13"/>
      <c r="I563" s="13"/>
      <c r="J563" s="13"/>
      <c r="K563" s="13"/>
      <c r="L563" s="13"/>
    </row>
    <row r="564" spans="5:12" x14ac:dyDescent="0.3">
      <c r="E564" s="14"/>
      <c r="F564" s="13"/>
      <c r="G564" s="13"/>
      <c r="H564" s="13"/>
      <c r="I564" s="13"/>
      <c r="J564" s="13"/>
      <c r="K564" s="13"/>
      <c r="L564" s="13"/>
    </row>
    <row r="565" spans="5:12" x14ac:dyDescent="0.3">
      <c r="E565" s="14"/>
      <c r="F565" s="13"/>
      <c r="G565" s="13"/>
      <c r="H565" s="13"/>
      <c r="I565" s="13"/>
      <c r="J565" s="13"/>
      <c r="K565" s="13"/>
      <c r="L565" s="13"/>
    </row>
    <row r="566" spans="5:12" x14ac:dyDescent="0.3">
      <c r="E566" s="14"/>
      <c r="F566" s="13"/>
      <c r="G566" s="13"/>
      <c r="H566" s="13"/>
      <c r="I566" s="13"/>
      <c r="J566" s="13"/>
      <c r="K566" s="13"/>
      <c r="L566" s="13"/>
    </row>
    <row r="567" spans="5:12" x14ac:dyDescent="0.3">
      <c r="E567" s="14"/>
      <c r="F567" s="13"/>
      <c r="G567" s="13"/>
      <c r="H567" s="13"/>
      <c r="I567" s="13"/>
      <c r="J567" s="13"/>
      <c r="K567" s="13"/>
      <c r="L567" s="13"/>
    </row>
    <row r="568" spans="5:12" x14ac:dyDescent="0.3">
      <c r="E568" s="14"/>
      <c r="F568" s="13"/>
      <c r="G568" s="13"/>
      <c r="H568" s="13"/>
      <c r="I568" s="13"/>
      <c r="J568" s="13"/>
      <c r="K568" s="13"/>
      <c r="L568" s="13"/>
    </row>
    <row r="569" spans="5:12" x14ac:dyDescent="0.3">
      <c r="E569" s="14"/>
      <c r="F569" s="13"/>
      <c r="G569" s="13"/>
      <c r="H569" s="13"/>
      <c r="I569" s="13"/>
      <c r="J569" s="13"/>
      <c r="K569" s="13"/>
      <c r="L569" s="13"/>
    </row>
    <row r="570" spans="5:12" x14ac:dyDescent="0.3">
      <c r="E570" s="14"/>
      <c r="F570" s="13"/>
      <c r="G570" s="13"/>
      <c r="H570" s="13"/>
      <c r="I570" s="13"/>
      <c r="J570" s="13"/>
      <c r="K570" s="13"/>
      <c r="L570" s="13"/>
    </row>
    <row r="571" spans="5:12" x14ac:dyDescent="0.3">
      <c r="E571" s="14"/>
      <c r="F571" s="13"/>
      <c r="G571" s="13"/>
      <c r="H571" s="13"/>
      <c r="I571" s="13"/>
      <c r="J571" s="13"/>
      <c r="K571" s="13"/>
      <c r="L571" s="13"/>
    </row>
    <row r="572" spans="5:12" x14ac:dyDescent="0.3">
      <c r="E572" s="14"/>
      <c r="F572" s="13"/>
      <c r="G572" s="13"/>
      <c r="H572" s="13"/>
      <c r="I572" s="13"/>
      <c r="J572" s="13"/>
      <c r="K572" s="13"/>
      <c r="L572" s="13"/>
    </row>
    <row r="573" spans="5:12" x14ac:dyDescent="0.3">
      <c r="E573" s="14"/>
      <c r="F573" s="13"/>
      <c r="G573" s="13"/>
      <c r="H573" s="13"/>
      <c r="I573" s="13"/>
      <c r="J573" s="13"/>
      <c r="K573" s="13"/>
      <c r="L573" s="13"/>
    </row>
    <row r="574" spans="5:12" x14ac:dyDescent="0.3">
      <c r="E574" s="14"/>
      <c r="F574" s="13"/>
      <c r="G574" s="13"/>
      <c r="H574" s="13"/>
      <c r="I574" s="13"/>
      <c r="J574" s="13"/>
      <c r="K574" s="13"/>
      <c r="L574" s="13"/>
    </row>
    <row r="575" spans="5:12" x14ac:dyDescent="0.3">
      <c r="E575" s="14"/>
      <c r="F575" s="13"/>
      <c r="G575" s="13"/>
      <c r="H575" s="13"/>
      <c r="I575" s="13"/>
      <c r="J575" s="13"/>
      <c r="K575" s="13"/>
      <c r="L575" s="13"/>
    </row>
    <row r="576" spans="5:12" x14ac:dyDescent="0.3">
      <c r="E576" s="14"/>
      <c r="F576" s="13"/>
      <c r="G576" s="13"/>
      <c r="H576" s="13"/>
      <c r="I576" s="13"/>
      <c r="J576" s="13"/>
      <c r="K576" s="13"/>
      <c r="L576" s="13"/>
    </row>
    <row r="577" spans="5:12" x14ac:dyDescent="0.3">
      <c r="E577" s="14"/>
      <c r="F577" s="13"/>
      <c r="G577" s="13"/>
      <c r="H577" s="13"/>
      <c r="I577" s="13"/>
      <c r="J577" s="13"/>
      <c r="K577" s="13"/>
      <c r="L577" s="13"/>
    </row>
    <row r="578" spans="5:12" x14ac:dyDescent="0.3">
      <c r="E578" s="14"/>
      <c r="F578" s="13"/>
      <c r="G578" s="13"/>
      <c r="H578" s="13"/>
      <c r="I578" s="13"/>
      <c r="J578" s="13"/>
      <c r="K578" s="13"/>
      <c r="L578" s="13"/>
    </row>
    <row r="579" spans="5:12" x14ac:dyDescent="0.3">
      <c r="E579" s="14"/>
      <c r="F579" s="13"/>
      <c r="G579" s="13"/>
      <c r="H579" s="13"/>
      <c r="I579" s="13"/>
      <c r="J579" s="13"/>
      <c r="K579" s="13"/>
      <c r="L579" s="13"/>
    </row>
    <row r="580" spans="5:12" x14ac:dyDescent="0.3">
      <c r="E580" s="14"/>
      <c r="F580" s="13"/>
      <c r="G580" s="13"/>
      <c r="H580" s="13"/>
      <c r="I580" s="13"/>
      <c r="J580" s="13"/>
      <c r="K580" s="13"/>
      <c r="L580" s="13"/>
    </row>
    <row r="581" spans="5:12" x14ac:dyDescent="0.3">
      <c r="E581" s="14"/>
      <c r="F581" s="13"/>
      <c r="G581" s="13"/>
      <c r="H581" s="13"/>
      <c r="I581" s="13"/>
      <c r="J581" s="13"/>
      <c r="K581" s="13"/>
      <c r="L581" s="13"/>
    </row>
    <row r="582" spans="5:12" x14ac:dyDescent="0.3">
      <c r="E582" s="14"/>
      <c r="F582" s="13"/>
      <c r="G582" s="13"/>
      <c r="H582" s="13"/>
      <c r="I582" s="13"/>
      <c r="J582" s="13"/>
      <c r="K582" s="13"/>
      <c r="L582" s="13"/>
    </row>
    <row r="583" spans="5:12" x14ac:dyDescent="0.3">
      <c r="E583" s="14"/>
      <c r="F583" s="13"/>
      <c r="G583" s="13"/>
      <c r="H583" s="13"/>
      <c r="I583" s="13"/>
      <c r="J583" s="13"/>
      <c r="K583" s="13"/>
      <c r="L583" s="13"/>
    </row>
    <row r="584" spans="5:12" x14ac:dyDescent="0.3">
      <c r="E584" s="14"/>
      <c r="F584" s="13"/>
      <c r="G584" s="13"/>
      <c r="H584" s="13"/>
      <c r="I584" s="13"/>
      <c r="J584" s="13"/>
      <c r="K584" s="13"/>
      <c r="L584" s="13"/>
    </row>
    <row r="585" spans="5:12" x14ac:dyDescent="0.3">
      <c r="E585" s="14"/>
      <c r="F585" s="13"/>
      <c r="G585" s="13"/>
      <c r="H585" s="13"/>
      <c r="I585" s="13"/>
      <c r="J585" s="13"/>
      <c r="K585" s="13"/>
      <c r="L585" s="13"/>
    </row>
    <row r="586" spans="5:12" x14ac:dyDescent="0.3">
      <c r="E586" s="14"/>
      <c r="F586" s="13"/>
      <c r="G586" s="13"/>
      <c r="H586" s="13"/>
      <c r="I586" s="13"/>
      <c r="J586" s="13"/>
      <c r="K586" s="13"/>
      <c r="L586" s="13"/>
    </row>
    <row r="587" spans="5:12" x14ac:dyDescent="0.3">
      <c r="E587" s="14"/>
      <c r="F587" s="13"/>
      <c r="G587" s="13"/>
      <c r="H587" s="13"/>
      <c r="I587" s="13"/>
      <c r="J587" s="13"/>
      <c r="K587" s="13"/>
      <c r="L587" s="13"/>
    </row>
    <row r="588" spans="5:12" x14ac:dyDescent="0.3">
      <c r="E588" s="14"/>
      <c r="F588" s="13"/>
      <c r="G588" s="13"/>
      <c r="H588" s="13"/>
      <c r="I588" s="13"/>
      <c r="J588" s="13"/>
      <c r="K588" s="13"/>
      <c r="L588" s="13"/>
    </row>
    <row r="589" spans="5:12" x14ac:dyDescent="0.3">
      <c r="E589" s="14"/>
      <c r="F589" s="13"/>
      <c r="G589" s="13"/>
      <c r="H589" s="13"/>
      <c r="I589" s="13"/>
      <c r="J589" s="13"/>
      <c r="K589" s="13"/>
      <c r="L589" s="13"/>
    </row>
    <row r="590" spans="5:12" x14ac:dyDescent="0.3">
      <c r="E590" s="14"/>
      <c r="F590" s="13"/>
      <c r="G590" s="13"/>
      <c r="H590" s="13"/>
      <c r="I590" s="13"/>
      <c r="J590" s="13"/>
      <c r="K590" s="13"/>
      <c r="L590" s="13"/>
    </row>
    <row r="591" spans="5:12" x14ac:dyDescent="0.3">
      <c r="E591" s="14"/>
      <c r="F591" s="13"/>
      <c r="G591" s="13"/>
      <c r="H591" s="13"/>
      <c r="I591" s="13"/>
      <c r="J591" s="13"/>
      <c r="K591" s="13"/>
      <c r="L591" s="13"/>
    </row>
    <row r="592" spans="5:12" x14ac:dyDescent="0.3">
      <c r="E592" s="14"/>
      <c r="F592" s="13"/>
      <c r="G592" s="13"/>
      <c r="H592" s="13"/>
      <c r="I592" s="13"/>
      <c r="J592" s="13"/>
      <c r="K592" s="13"/>
      <c r="L592" s="13"/>
    </row>
    <row r="593" spans="5:12" x14ac:dyDescent="0.3">
      <c r="E593" s="14"/>
      <c r="F593" s="13"/>
      <c r="G593" s="13"/>
      <c r="H593" s="13"/>
      <c r="I593" s="13"/>
      <c r="J593" s="13"/>
      <c r="K593" s="13"/>
      <c r="L593" s="13"/>
    </row>
    <row r="594" spans="5:12" x14ac:dyDescent="0.3">
      <c r="E594" s="14"/>
      <c r="F594" s="13"/>
      <c r="G594" s="13"/>
      <c r="H594" s="13"/>
      <c r="I594" s="13"/>
      <c r="J594" s="13"/>
      <c r="K594" s="13"/>
      <c r="L594" s="13"/>
    </row>
    <row r="595" spans="5:12" x14ac:dyDescent="0.3">
      <c r="E595" s="14"/>
      <c r="F595" s="13"/>
      <c r="G595" s="13"/>
      <c r="H595" s="13"/>
      <c r="I595" s="13"/>
      <c r="J595" s="13"/>
      <c r="K595" s="13"/>
      <c r="L595" s="13"/>
    </row>
    <row r="596" spans="5:12" x14ac:dyDescent="0.3">
      <c r="E596" s="14"/>
      <c r="F596" s="13"/>
      <c r="G596" s="13"/>
      <c r="H596" s="13"/>
      <c r="I596" s="13"/>
      <c r="J596" s="13"/>
      <c r="K596" s="13"/>
      <c r="L596" s="13"/>
    </row>
    <row r="597" spans="5:12" x14ac:dyDescent="0.3">
      <c r="E597" s="14"/>
      <c r="F597" s="13"/>
      <c r="G597" s="13"/>
      <c r="H597" s="13"/>
      <c r="I597" s="13"/>
      <c r="J597" s="13"/>
      <c r="K597" s="13"/>
      <c r="L597" s="13"/>
    </row>
    <row r="598" spans="5:12" x14ac:dyDescent="0.3">
      <c r="E598" s="14"/>
      <c r="F598" s="13"/>
      <c r="G598" s="13"/>
      <c r="H598" s="13"/>
      <c r="I598" s="13"/>
      <c r="J598" s="13"/>
      <c r="K598" s="13"/>
      <c r="L598" s="13"/>
    </row>
    <row r="599" spans="5:12" x14ac:dyDescent="0.3">
      <c r="E599" s="14"/>
      <c r="F599" s="13"/>
      <c r="G599" s="13"/>
      <c r="H599" s="13"/>
      <c r="I599" s="13"/>
      <c r="J599" s="13"/>
      <c r="K599" s="13"/>
      <c r="L599" s="13"/>
    </row>
    <row r="600" spans="5:12" x14ac:dyDescent="0.3">
      <c r="E600" s="14"/>
      <c r="F600" s="13"/>
      <c r="G600" s="13"/>
      <c r="H600" s="13"/>
      <c r="I600" s="13"/>
      <c r="J600" s="13"/>
      <c r="K600" s="13"/>
      <c r="L600" s="13"/>
    </row>
    <row r="601" spans="5:12" x14ac:dyDescent="0.3">
      <c r="E601" s="14"/>
      <c r="F601" s="13"/>
      <c r="G601" s="13"/>
      <c r="H601" s="13"/>
      <c r="I601" s="13"/>
      <c r="J601" s="13"/>
      <c r="K601" s="13"/>
      <c r="L601" s="13"/>
    </row>
    <row r="602" spans="5:12" x14ac:dyDescent="0.3">
      <c r="E602" s="14"/>
      <c r="F602" s="13"/>
      <c r="G602" s="13"/>
      <c r="H602" s="13"/>
      <c r="I602" s="13"/>
      <c r="J602" s="13"/>
      <c r="K602" s="13"/>
      <c r="L602" s="13"/>
    </row>
    <row r="603" spans="5:12" x14ac:dyDescent="0.3">
      <c r="E603" s="14"/>
      <c r="F603" s="13"/>
      <c r="G603" s="13"/>
      <c r="H603" s="13"/>
      <c r="I603" s="13"/>
      <c r="J603" s="13"/>
      <c r="K603" s="13"/>
      <c r="L603" s="13"/>
    </row>
    <row r="604" spans="5:12" x14ac:dyDescent="0.3">
      <c r="E604" s="14"/>
      <c r="F604" s="13"/>
      <c r="G604" s="13"/>
      <c r="H604" s="13"/>
      <c r="I604" s="13"/>
      <c r="J604" s="13"/>
      <c r="K604" s="13"/>
      <c r="L604" s="13"/>
    </row>
    <row r="605" spans="5:12" x14ac:dyDescent="0.3">
      <c r="E605" s="14"/>
      <c r="F605" s="13"/>
      <c r="G605" s="13"/>
      <c r="H605" s="13"/>
      <c r="I605" s="13"/>
      <c r="J605" s="13"/>
      <c r="K605" s="13"/>
      <c r="L605" s="13"/>
    </row>
    <row r="606" spans="5:12" x14ac:dyDescent="0.3">
      <c r="E606" s="14"/>
      <c r="F606" s="13"/>
      <c r="G606" s="13"/>
      <c r="H606" s="13"/>
      <c r="I606" s="13"/>
      <c r="J606" s="13"/>
      <c r="K606" s="13"/>
      <c r="L606" s="13"/>
    </row>
    <row r="607" spans="5:12" x14ac:dyDescent="0.3">
      <c r="E607" s="14"/>
      <c r="F607" s="13"/>
      <c r="G607" s="13"/>
      <c r="H607" s="13"/>
      <c r="I607" s="13"/>
      <c r="J607" s="13"/>
      <c r="K607" s="13"/>
      <c r="L607" s="13"/>
    </row>
    <row r="608" spans="5:12" x14ac:dyDescent="0.3">
      <c r="E608" s="14"/>
      <c r="F608" s="13"/>
      <c r="G608" s="13"/>
      <c r="H608" s="13"/>
      <c r="I608" s="13"/>
      <c r="J608" s="13"/>
      <c r="K608" s="13"/>
      <c r="L608" s="13"/>
    </row>
    <row r="609" spans="5:12" x14ac:dyDescent="0.3">
      <c r="E609" s="14"/>
      <c r="F609" s="13"/>
      <c r="G609" s="13"/>
      <c r="H609" s="13"/>
      <c r="I609" s="13"/>
      <c r="J609" s="13"/>
      <c r="K609" s="13"/>
      <c r="L609" s="13"/>
    </row>
    <row r="610" spans="5:12" x14ac:dyDescent="0.3">
      <c r="E610" s="14"/>
      <c r="F610" s="13"/>
      <c r="G610" s="13"/>
      <c r="H610" s="13"/>
      <c r="I610" s="13"/>
      <c r="J610" s="13"/>
      <c r="K610" s="13"/>
      <c r="L610" s="13"/>
    </row>
    <row r="611" spans="5:12" x14ac:dyDescent="0.3">
      <c r="E611" s="14"/>
      <c r="F611" s="13"/>
      <c r="G611" s="13"/>
      <c r="H611" s="13"/>
      <c r="I611" s="13"/>
      <c r="J611" s="13"/>
      <c r="K611" s="13"/>
      <c r="L611" s="13"/>
    </row>
    <row r="612" spans="5:12" x14ac:dyDescent="0.3">
      <c r="E612" s="14"/>
      <c r="F612" s="13"/>
      <c r="G612" s="13"/>
      <c r="H612" s="13"/>
      <c r="I612" s="13"/>
      <c r="J612" s="13"/>
      <c r="K612" s="13"/>
      <c r="L612" s="13"/>
    </row>
    <row r="613" spans="5:12" x14ac:dyDescent="0.3">
      <c r="E613" s="14"/>
      <c r="F613" s="13"/>
      <c r="G613" s="13"/>
      <c r="H613" s="13"/>
      <c r="I613" s="13"/>
      <c r="J613" s="13"/>
      <c r="K613" s="13"/>
      <c r="L613" s="13"/>
    </row>
    <row r="614" spans="5:12" x14ac:dyDescent="0.3">
      <c r="E614" s="14"/>
      <c r="F614" s="13"/>
      <c r="G614" s="13"/>
      <c r="H614" s="13"/>
      <c r="I614" s="13"/>
      <c r="J614" s="13"/>
      <c r="K614" s="13"/>
      <c r="L614" s="13"/>
    </row>
    <row r="615" spans="5:12" x14ac:dyDescent="0.3">
      <c r="E615" s="14"/>
      <c r="F615" s="13"/>
      <c r="G615" s="13"/>
      <c r="H615" s="13"/>
      <c r="I615" s="13"/>
      <c r="J615" s="13"/>
      <c r="K615" s="13"/>
      <c r="L615" s="13"/>
    </row>
    <row r="616" spans="5:12" x14ac:dyDescent="0.3">
      <c r="E616" s="14"/>
      <c r="F616" s="13"/>
      <c r="G616" s="13"/>
      <c r="H616" s="13"/>
      <c r="I616" s="13"/>
      <c r="J616" s="13"/>
      <c r="K616" s="13"/>
      <c r="L616" s="13"/>
    </row>
    <row r="617" spans="5:12" x14ac:dyDescent="0.3">
      <c r="E617" s="14"/>
      <c r="F617" s="13"/>
      <c r="G617" s="13"/>
      <c r="H617" s="13"/>
      <c r="I617" s="13"/>
      <c r="J617" s="13"/>
      <c r="K617" s="13"/>
      <c r="L617" s="13"/>
    </row>
    <row r="618" spans="5:12" x14ac:dyDescent="0.3">
      <c r="E618" s="14"/>
      <c r="F618" s="13"/>
      <c r="G618" s="13"/>
      <c r="H618" s="13"/>
      <c r="I618" s="13"/>
      <c r="J618" s="13"/>
      <c r="K618" s="13"/>
      <c r="L618" s="13"/>
    </row>
    <row r="619" spans="5:12" x14ac:dyDescent="0.3">
      <c r="E619" s="14"/>
      <c r="F619" s="13"/>
      <c r="G619" s="13"/>
      <c r="H619" s="13"/>
      <c r="I619" s="13"/>
      <c r="J619" s="13"/>
      <c r="K619" s="13"/>
      <c r="L619" s="13"/>
    </row>
    <row r="620" spans="5:12" x14ac:dyDescent="0.3">
      <c r="E620" s="14"/>
      <c r="F620" s="13"/>
      <c r="G620" s="13"/>
      <c r="H620" s="13"/>
      <c r="I620" s="13"/>
      <c r="J620" s="13"/>
      <c r="K620" s="13"/>
      <c r="L620" s="13"/>
    </row>
    <row r="621" spans="5:12" x14ac:dyDescent="0.3">
      <c r="E621" s="14"/>
      <c r="F621" s="13"/>
      <c r="G621" s="13"/>
      <c r="H621" s="13"/>
      <c r="I621" s="13"/>
      <c r="J621" s="13"/>
      <c r="K621" s="13"/>
      <c r="L621" s="13"/>
    </row>
    <row r="622" spans="5:12" x14ac:dyDescent="0.3">
      <c r="E622" s="14"/>
      <c r="F622" s="13"/>
      <c r="G622" s="13"/>
      <c r="H622" s="13"/>
      <c r="I622" s="13"/>
      <c r="J622" s="13"/>
      <c r="K622" s="13"/>
      <c r="L622" s="13"/>
    </row>
    <row r="623" spans="5:12" x14ac:dyDescent="0.3">
      <c r="E623" s="14"/>
      <c r="F623" s="13"/>
      <c r="G623" s="13"/>
      <c r="H623" s="13"/>
      <c r="I623" s="13"/>
      <c r="J623" s="13"/>
      <c r="K623" s="13"/>
      <c r="L623" s="13"/>
    </row>
    <row r="624" spans="5:12" x14ac:dyDescent="0.3">
      <c r="E624" s="14"/>
      <c r="F624" s="13"/>
      <c r="G624" s="13"/>
      <c r="H624" s="13"/>
      <c r="I624" s="13"/>
      <c r="J624" s="13"/>
      <c r="K624" s="13"/>
      <c r="L624" s="13"/>
    </row>
    <row r="625" spans="5:12" x14ac:dyDescent="0.3">
      <c r="E625" s="14"/>
      <c r="F625" s="13"/>
      <c r="G625" s="13"/>
      <c r="H625" s="13"/>
      <c r="I625" s="13"/>
      <c r="J625" s="13"/>
      <c r="K625" s="13"/>
      <c r="L625" s="13"/>
    </row>
    <row r="626" spans="5:12" x14ac:dyDescent="0.3">
      <c r="E626" s="14"/>
      <c r="F626" s="13"/>
      <c r="G626" s="13"/>
      <c r="H626" s="13"/>
      <c r="I626" s="13"/>
      <c r="J626" s="13"/>
      <c r="K626" s="13"/>
      <c r="L626" s="13"/>
    </row>
    <row r="627" spans="5:12" x14ac:dyDescent="0.3">
      <c r="E627" s="14"/>
      <c r="F627" s="13"/>
      <c r="G627" s="13"/>
      <c r="H627" s="13"/>
      <c r="I627" s="13"/>
      <c r="J627" s="13"/>
      <c r="K627" s="13"/>
      <c r="L627" s="13"/>
    </row>
    <row r="628" spans="5:12" x14ac:dyDescent="0.3">
      <c r="E628" s="14"/>
      <c r="F628" s="13"/>
      <c r="G628" s="13"/>
      <c r="H628" s="13"/>
      <c r="I628" s="13"/>
      <c r="J628" s="13"/>
      <c r="K628" s="13"/>
      <c r="L628" s="13"/>
    </row>
    <row r="629" spans="5:12" x14ac:dyDescent="0.3">
      <c r="E629" s="14"/>
      <c r="F629" s="13"/>
      <c r="G629" s="13"/>
      <c r="H629" s="13"/>
      <c r="I629" s="13"/>
      <c r="J629" s="13"/>
      <c r="K629" s="13"/>
      <c r="L629" s="13"/>
    </row>
    <row r="630" spans="5:12" x14ac:dyDescent="0.3">
      <c r="E630" s="14"/>
      <c r="F630" s="13"/>
      <c r="G630" s="13"/>
      <c r="H630" s="13"/>
      <c r="I630" s="13"/>
      <c r="J630" s="13"/>
      <c r="K630" s="13"/>
      <c r="L630" s="13"/>
    </row>
    <row r="631" spans="5:12" x14ac:dyDescent="0.3">
      <c r="E631" s="14"/>
      <c r="F631" s="13"/>
      <c r="G631" s="13"/>
      <c r="H631" s="13"/>
      <c r="I631" s="13"/>
      <c r="J631" s="13"/>
      <c r="K631" s="13"/>
      <c r="L631" s="13"/>
    </row>
    <row r="632" spans="5:12" x14ac:dyDescent="0.3">
      <c r="E632" s="14"/>
      <c r="F632" s="13"/>
      <c r="G632" s="13"/>
      <c r="H632" s="13"/>
      <c r="I632" s="13"/>
      <c r="J632" s="13"/>
      <c r="K632" s="13"/>
      <c r="L632" s="13"/>
    </row>
    <row r="634" spans="5:12" x14ac:dyDescent="0.3">
      <c r="E634" s="14"/>
      <c r="F634" s="13"/>
      <c r="G634" s="13"/>
      <c r="H634" s="13"/>
      <c r="I634" s="13"/>
      <c r="J634" s="13"/>
      <c r="K634" s="13"/>
      <c r="L634" s="13"/>
    </row>
    <row r="635" spans="5:12" x14ac:dyDescent="0.3">
      <c r="E635" s="14"/>
      <c r="F635" s="13"/>
      <c r="G635" s="13"/>
      <c r="H635" s="13"/>
      <c r="I635" s="13"/>
      <c r="J635" s="13"/>
      <c r="K635" s="13"/>
      <c r="L635" s="13"/>
    </row>
    <row r="636" spans="5:12" x14ac:dyDescent="0.3">
      <c r="E636" s="14"/>
      <c r="F636" s="13"/>
      <c r="G636" s="13"/>
      <c r="H636" s="13"/>
      <c r="I636" s="13"/>
      <c r="J636" s="13"/>
      <c r="K636" s="13"/>
      <c r="L636" s="13"/>
    </row>
    <row r="637" spans="5:12" x14ac:dyDescent="0.3">
      <c r="E637" s="14"/>
      <c r="F637" s="13"/>
      <c r="G637" s="13"/>
      <c r="H637" s="13"/>
      <c r="I637" s="13"/>
      <c r="J637" s="13"/>
      <c r="K637" s="13"/>
      <c r="L637" s="13"/>
    </row>
    <row r="638" spans="5:12" x14ac:dyDescent="0.3">
      <c r="E638" s="14"/>
      <c r="F638" s="13"/>
      <c r="G638" s="13"/>
      <c r="H638" s="13"/>
      <c r="I638" s="13"/>
      <c r="J638" s="13"/>
      <c r="K638" s="13"/>
      <c r="L638" s="13"/>
    </row>
    <row r="639" spans="5:12" x14ac:dyDescent="0.3">
      <c r="E639" s="14"/>
      <c r="F639" s="13"/>
      <c r="G639" s="13"/>
      <c r="H639" s="13"/>
      <c r="I639" s="13"/>
      <c r="J639" s="13"/>
      <c r="K639" s="13"/>
      <c r="L639" s="13"/>
    </row>
    <row r="640" spans="5:12" x14ac:dyDescent="0.3">
      <c r="E640" s="14"/>
      <c r="F640" s="13"/>
      <c r="G640" s="13"/>
      <c r="H640" s="13"/>
      <c r="I640" s="13"/>
      <c r="J640" s="13"/>
      <c r="K640" s="13"/>
      <c r="L640" s="13"/>
    </row>
    <row r="641" spans="5:12" x14ac:dyDescent="0.3">
      <c r="E641" s="14"/>
      <c r="F641" s="13"/>
      <c r="G641" s="13"/>
      <c r="H641" s="13"/>
      <c r="I641" s="13"/>
      <c r="J641" s="13"/>
      <c r="K641" s="13"/>
      <c r="L641" s="13"/>
    </row>
    <row r="642" spans="5:12" x14ac:dyDescent="0.3">
      <c r="E642" s="14"/>
      <c r="F642" s="13"/>
      <c r="G642" s="13"/>
      <c r="H642" s="13"/>
      <c r="I642" s="13"/>
      <c r="J642" s="13"/>
      <c r="K642" s="13"/>
      <c r="L642" s="13"/>
    </row>
    <row r="643" spans="5:12" x14ac:dyDescent="0.3">
      <c r="E643" s="14"/>
      <c r="F643" s="13"/>
      <c r="G643" s="13"/>
      <c r="H643" s="13"/>
      <c r="I643" s="13"/>
      <c r="J643" s="13"/>
      <c r="K643" s="13"/>
      <c r="L643" s="13"/>
    </row>
    <row r="644" spans="5:12" x14ac:dyDescent="0.3">
      <c r="E644" s="14"/>
      <c r="F644" s="13"/>
      <c r="G644" s="13"/>
      <c r="H644" s="13"/>
      <c r="I644" s="13"/>
      <c r="J644" s="13"/>
      <c r="K644" s="13"/>
      <c r="L644" s="13"/>
    </row>
    <row r="645" spans="5:12" x14ac:dyDescent="0.3">
      <c r="E645" s="14"/>
      <c r="F645" s="13"/>
      <c r="G645" s="13"/>
      <c r="H645" s="13"/>
      <c r="I645" s="13"/>
      <c r="J645" s="13"/>
      <c r="K645" s="13"/>
      <c r="L645" s="13"/>
    </row>
    <row r="646" spans="5:12" x14ac:dyDescent="0.3">
      <c r="E646" s="14"/>
      <c r="F646" s="13"/>
      <c r="G646" s="13"/>
      <c r="H646" s="13"/>
      <c r="I646" s="13"/>
      <c r="J646" s="13"/>
      <c r="K646" s="13"/>
      <c r="L646" s="13"/>
    </row>
    <row r="647" spans="5:12" x14ac:dyDescent="0.3">
      <c r="E647" s="14"/>
      <c r="F647" s="13"/>
      <c r="G647" s="13"/>
      <c r="H647" s="13"/>
      <c r="I647" s="13"/>
      <c r="J647" s="13"/>
      <c r="K647" s="13"/>
      <c r="L647" s="13"/>
    </row>
    <row r="648" spans="5:12" x14ac:dyDescent="0.3">
      <c r="E648" s="14"/>
      <c r="F648" s="13"/>
      <c r="G648" s="13"/>
      <c r="H648" s="13"/>
      <c r="I648" s="13"/>
      <c r="J648" s="13"/>
      <c r="K648" s="13"/>
      <c r="L648" s="13"/>
    </row>
    <row r="649" spans="5:12" x14ac:dyDescent="0.3">
      <c r="E649" s="14"/>
      <c r="F649" s="13"/>
      <c r="G649" s="13"/>
      <c r="H649" s="13"/>
      <c r="I649" s="13"/>
      <c r="J649" s="13"/>
      <c r="K649" s="13"/>
      <c r="L649" s="13"/>
    </row>
    <row r="650" spans="5:12" x14ac:dyDescent="0.3">
      <c r="E650" s="14"/>
      <c r="F650" s="13"/>
      <c r="G650" s="13"/>
      <c r="H650" s="13"/>
      <c r="I650" s="13"/>
      <c r="J650" s="13"/>
      <c r="K650" s="13"/>
      <c r="L650" s="13"/>
    </row>
    <row r="651" spans="5:12" x14ac:dyDescent="0.3">
      <c r="E651" s="14"/>
      <c r="F651" s="13"/>
      <c r="G651" s="13"/>
      <c r="H651" s="13"/>
      <c r="I651" s="13"/>
      <c r="J651" s="13"/>
      <c r="K651" s="13"/>
      <c r="L651" s="13"/>
    </row>
    <row r="652" spans="5:12" x14ac:dyDescent="0.3">
      <c r="E652" s="14"/>
      <c r="F652" s="13"/>
      <c r="G652" s="13"/>
      <c r="H652" s="13"/>
      <c r="I652" s="13"/>
      <c r="J652" s="13"/>
      <c r="K652" s="13"/>
      <c r="L652" s="13"/>
    </row>
    <row r="653" spans="5:12" x14ac:dyDescent="0.3">
      <c r="E653" s="14"/>
      <c r="F653" s="13"/>
      <c r="G653" s="13"/>
      <c r="H653" s="13"/>
      <c r="I653" s="13"/>
      <c r="J653" s="13"/>
      <c r="K653" s="13"/>
      <c r="L653" s="13"/>
    </row>
    <row r="654" spans="5:12" x14ac:dyDescent="0.3">
      <c r="E654" s="14"/>
      <c r="F654" s="13"/>
      <c r="G654" s="13"/>
      <c r="H654" s="13"/>
      <c r="I654" s="13"/>
      <c r="J654" s="13"/>
      <c r="K654" s="13"/>
      <c r="L654" s="13"/>
    </row>
    <row r="655" spans="5:12" x14ac:dyDescent="0.3">
      <c r="E655" s="14"/>
      <c r="F655" s="13"/>
      <c r="G655" s="13"/>
      <c r="H655" s="13"/>
      <c r="I655" s="13"/>
      <c r="J655" s="13"/>
      <c r="K655" s="13"/>
      <c r="L655" s="13"/>
    </row>
    <row r="656" spans="5:12" x14ac:dyDescent="0.3">
      <c r="E656" s="14"/>
      <c r="F656" s="13"/>
      <c r="G656" s="13"/>
      <c r="H656" s="13"/>
      <c r="I656" s="13"/>
      <c r="J656" s="13"/>
      <c r="K656" s="13"/>
      <c r="L656" s="13"/>
    </row>
  </sheetData>
  <autoFilter ref="B13:T248" xr:uid="{9B707745-55C7-4DBA-BD77-BB12B06FA0E1}">
    <sortState ref="B14:T248">
      <sortCondition descending="1" ref="D13:D248"/>
    </sortState>
  </autoFilter>
  <mergeCells count="8">
    <mergeCell ref="E11:F11"/>
    <mergeCell ref="I11:K11"/>
    <mergeCell ref="M11:P11"/>
    <mergeCell ref="Q11:T11"/>
    <mergeCell ref="E12:F12"/>
    <mergeCell ref="I12:K12"/>
    <mergeCell ref="M12:P12"/>
    <mergeCell ref="Q12:T12"/>
  </mergeCells>
  <conditionalFormatting sqref="H14:H248">
    <cfRule type="dataBar" priority="5">
      <dataBar>
        <cfvo type="min"/>
        <cfvo type="max"/>
        <color rgb="FF008AEF"/>
      </dataBar>
      <extLst>
        <ext xmlns:x14="http://schemas.microsoft.com/office/spreadsheetml/2009/9/main" uri="{B025F937-C7B1-47D3-B67F-A62EFF666E3E}">
          <x14:id>{9167ED7D-F4F4-4A2B-B178-18A878A56834}</x14:id>
        </ext>
      </extLst>
    </cfRule>
  </conditionalFormatting>
  <conditionalFormatting sqref="F14:F248">
    <cfRule type="dataBar" priority="4">
      <dataBar>
        <cfvo type="min"/>
        <cfvo type="max"/>
        <color rgb="FFFF555A"/>
      </dataBar>
      <extLst>
        <ext xmlns:x14="http://schemas.microsoft.com/office/spreadsheetml/2009/9/main" uri="{B025F937-C7B1-47D3-B67F-A62EFF666E3E}">
          <x14:id>{DD9CDD8C-7372-4814-8BB9-215D96AAFA5C}</x14:id>
        </ext>
      </extLst>
    </cfRule>
  </conditionalFormatting>
  <conditionalFormatting sqref="T14:T248">
    <cfRule type="cellIs" dxfId="1" priority="2" operator="lessThan">
      <formula>0.01</formula>
    </cfRule>
    <cfRule type="dataBar" priority="3">
      <dataBar>
        <cfvo type="min"/>
        <cfvo type="max"/>
        <color rgb="FFFFB628"/>
      </dataBar>
      <extLst>
        <ext xmlns:x14="http://schemas.microsoft.com/office/spreadsheetml/2009/9/main" uri="{B025F937-C7B1-47D3-B67F-A62EFF666E3E}">
          <x14:id>{672DE8DB-79AB-495F-8C34-58CE76D8E884}</x14:id>
        </ext>
      </extLst>
    </cfRule>
  </conditionalFormatting>
  <conditionalFormatting sqref="K14:K248">
    <cfRule type="dataBar" priority="1">
      <dataBar>
        <cfvo type="min"/>
        <cfvo type="max"/>
        <color rgb="FF638EC6"/>
      </dataBar>
      <extLst>
        <ext xmlns:x14="http://schemas.microsoft.com/office/spreadsheetml/2009/9/main" uri="{B025F937-C7B1-47D3-B67F-A62EFF666E3E}">
          <x14:id>{B2A6A860-B259-4376-A59C-9EA48C3CBF78}</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9167ED7D-F4F4-4A2B-B178-18A878A56834}">
            <x14:dataBar minLength="0" maxLength="100" border="1" negativeBarBorderColorSameAsPositive="0">
              <x14:cfvo type="autoMin"/>
              <x14:cfvo type="autoMax"/>
              <x14:borderColor rgb="FF008AEF"/>
              <x14:negativeFillColor rgb="FFFF0000"/>
              <x14:negativeBorderColor rgb="FFFF0000"/>
              <x14:axisColor rgb="FF000000"/>
            </x14:dataBar>
          </x14:cfRule>
          <xm:sqref>H14:H248</xm:sqref>
        </x14:conditionalFormatting>
        <x14:conditionalFormatting xmlns:xm="http://schemas.microsoft.com/office/excel/2006/main">
          <x14:cfRule type="dataBar" id="{DD9CDD8C-7372-4814-8BB9-215D96AAFA5C}">
            <x14:dataBar minLength="0" maxLength="100" border="1" negativeBarBorderColorSameAsPositive="0">
              <x14:cfvo type="autoMin"/>
              <x14:cfvo type="autoMax"/>
              <x14:borderColor rgb="FFFF555A"/>
              <x14:negativeFillColor rgb="FFFF0000"/>
              <x14:negativeBorderColor rgb="FFFF0000"/>
              <x14:axisColor rgb="FF000000"/>
            </x14:dataBar>
          </x14:cfRule>
          <xm:sqref>F14:F248</xm:sqref>
        </x14:conditionalFormatting>
        <x14:conditionalFormatting xmlns:xm="http://schemas.microsoft.com/office/excel/2006/main">
          <x14:cfRule type="dataBar" id="{672DE8DB-79AB-495F-8C34-58CE76D8E884}">
            <x14:dataBar minLength="0" maxLength="100" border="1" negativeBarBorderColorSameAsPositive="0">
              <x14:cfvo type="autoMin"/>
              <x14:cfvo type="autoMax"/>
              <x14:borderColor rgb="FFFFB628"/>
              <x14:negativeFillColor rgb="FFFF0000"/>
              <x14:negativeBorderColor rgb="FFFF0000"/>
              <x14:axisColor rgb="FF000000"/>
            </x14:dataBar>
          </x14:cfRule>
          <xm:sqref>T14:T248</xm:sqref>
        </x14:conditionalFormatting>
        <x14:conditionalFormatting xmlns:xm="http://schemas.microsoft.com/office/excel/2006/main">
          <x14:cfRule type="dataBar" id="{B2A6A860-B259-4376-A59C-9EA48C3CBF78}">
            <x14:dataBar minLength="0" maxLength="100" border="1" negativeBarBorderColorSameAsPositive="0">
              <x14:cfvo type="autoMin"/>
              <x14:cfvo type="autoMax"/>
              <x14:borderColor rgb="FF638EC6"/>
              <x14:negativeFillColor rgb="FFFF0000"/>
              <x14:negativeBorderColor rgb="FFFF0000"/>
              <x14:axisColor rgb="FF000000"/>
            </x14:dataBar>
          </x14:cfRule>
          <xm:sqref>K14:K248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07519-9A3D-4C86-B8E8-5FC5E87A221C}">
  <sheetPr filterMode="1">
    <tabColor theme="8"/>
  </sheetPr>
  <dimension ref="A2:T656"/>
  <sheetViews>
    <sheetView topLeftCell="A3" zoomScale="80" zoomScaleNormal="80" workbookViewId="0">
      <selection activeCell="E19" sqref="E19"/>
    </sheetView>
  </sheetViews>
  <sheetFormatPr defaultRowHeight="14.4" outlineLevelCol="1" x14ac:dyDescent="0.3"/>
  <cols>
    <col min="1" max="2" width="8.88671875" style="31"/>
    <col min="3" max="3" width="24.5546875" style="31" customWidth="1"/>
    <col min="4" max="4" width="21.109375" style="10" customWidth="1"/>
    <col min="5" max="5" width="12.44140625" style="10" customWidth="1"/>
    <col min="6" max="6" width="14.44140625" style="10" customWidth="1"/>
    <col min="7" max="7" width="18.88671875" style="10" customWidth="1"/>
    <col min="8" max="8" width="26.6640625" style="10" customWidth="1"/>
    <col min="9" max="9" width="11.6640625" style="10" bestFit="1" customWidth="1"/>
    <col min="10" max="10" width="15.21875" style="10" customWidth="1"/>
    <col min="11" max="11" width="16.44140625" style="10" bestFit="1" customWidth="1"/>
    <col min="12" max="12" width="3.6640625" style="10" customWidth="1"/>
    <col min="13" max="15" width="8.88671875" style="10" hidden="1" customWidth="1" outlineLevel="1"/>
    <col min="16" max="16" width="8.88671875" style="10" collapsed="1"/>
    <col min="17" max="17" width="15.6640625" style="31" customWidth="1"/>
    <col min="18" max="18" width="13.33203125" style="31" customWidth="1"/>
    <col min="19" max="19" width="12.88671875" style="31" customWidth="1"/>
    <col min="20" max="20" width="15.21875" style="31" customWidth="1"/>
    <col min="21" max="16384" width="8.88671875" style="31"/>
  </cols>
  <sheetData>
    <row r="2" spans="1:20" ht="21" x14ac:dyDescent="0.4">
      <c r="B2" s="36" t="s">
        <v>280</v>
      </c>
    </row>
    <row r="3" spans="1:20" ht="18" x14ac:dyDescent="0.35">
      <c r="B3" s="37" t="s">
        <v>281</v>
      </c>
    </row>
    <row r="4" spans="1:20" x14ac:dyDescent="0.3">
      <c r="B4" s="38" t="s">
        <v>282</v>
      </c>
    </row>
    <row r="5" spans="1:20" x14ac:dyDescent="0.3">
      <c r="B5" s="38" t="s">
        <v>283</v>
      </c>
    </row>
    <row r="7" spans="1:20" x14ac:dyDescent="0.3">
      <c r="B7" s="31" t="s">
        <v>286</v>
      </c>
    </row>
    <row r="8" spans="1:20" x14ac:dyDescent="0.3">
      <c r="B8" s="31" t="s">
        <v>288</v>
      </c>
    </row>
    <row r="11" spans="1:20" x14ac:dyDescent="0.3">
      <c r="B11" s="40" t="s">
        <v>291</v>
      </c>
      <c r="C11" s="41" t="s">
        <v>252</v>
      </c>
      <c r="D11" s="42" t="s">
        <v>1</v>
      </c>
      <c r="E11" s="110" t="s">
        <v>253</v>
      </c>
      <c r="F11" s="111"/>
      <c r="G11" s="43" t="s">
        <v>1</v>
      </c>
      <c r="H11" s="44" t="s">
        <v>255</v>
      </c>
      <c r="I11" s="112" t="s">
        <v>266</v>
      </c>
      <c r="J11" s="113"/>
      <c r="K11" s="113"/>
      <c r="L11" s="45"/>
      <c r="M11" s="104" t="s">
        <v>272</v>
      </c>
      <c r="N11" s="105"/>
      <c r="O11" s="105"/>
      <c r="P11" s="106"/>
      <c r="Q11" s="98" t="s">
        <v>278</v>
      </c>
      <c r="R11" s="99"/>
      <c r="S11" s="99"/>
      <c r="T11" s="100"/>
    </row>
    <row r="12" spans="1:20" x14ac:dyDescent="0.3">
      <c r="B12" s="46" t="s">
        <v>292</v>
      </c>
      <c r="C12" s="47"/>
      <c r="D12" s="42" t="s">
        <v>300</v>
      </c>
      <c r="E12" s="114" t="s">
        <v>287</v>
      </c>
      <c r="F12" s="115"/>
      <c r="G12" s="48" t="s">
        <v>257</v>
      </c>
      <c r="H12" s="34" t="s">
        <v>256</v>
      </c>
      <c r="I12" s="116" t="s">
        <v>274</v>
      </c>
      <c r="J12" s="117"/>
      <c r="K12" s="117"/>
      <c r="L12" s="49"/>
      <c r="M12" s="107" t="s">
        <v>273</v>
      </c>
      <c r="N12" s="108"/>
      <c r="O12" s="108"/>
      <c r="P12" s="109"/>
      <c r="Q12" s="101" t="s">
        <v>279</v>
      </c>
      <c r="R12" s="102"/>
      <c r="S12" s="102"/>
      <c r="T12" s="103"/>
    </row>
    <row r="13" spans="1:20" ht="26.4" x14ac:dyDescent="0.3">
      <c r="B13" s="50" t="s">
        <v>275</v>
      </c>
      <c r="C13" s="51" t="s">
        <v>9</v>
      </c>
      <c r="D13" s="52" t="s">
        <v>2</v>
      </c>
      <c r="E13" s="53" t="s">
        <v>2</v>
      </c>
      <c r="F13" s="15" t="s">
        <v>254</v>
      </c>
      <c r="G13" s="54" t="s">
        <v>2</v>
      </c>
      <c r="H13" s="32" t="s">
        <v>254</v>
      </c>
      <c r="I13" s="55" t="s">
        <v>293</v>
      </c>
      <c r="J13" s="56" t="s">
        <v>294</v>
      </c>
      <c r="K13" s="56" t="s">
        <v>295</v>
      </c>
      <c r="L13" s="57"/>
      <c r="M13" s="32" t="s">
        <v>268</v>
      </c>
      <c r="N13" s="32" t="s">
        <v>269</v>
      </c>
      <c r="O13" s="32" t="s">
        <v>270</v>
      </c>
      <c r="P13" s="32" t="s">
        <v>271</v>
      </c>
      <c r="Q13" s="58" t="s">
        <v>296</v>
      </c>
      <c r="R13" s="59" t="s">
        <v>297</v>
      </c>
      <c r="S13" s="59" t="s">
        <v>298</v>
      </c>
      <c r="T13" s="60" t="s">
        <v>299</v>
      </c>
    </row>
    <row r="14" spans="1:20" x14ac:dyDescent="0.3">
      <c r="A14" s="39" t="s">
        <v>284</v>
      </c>
      <c r="B14" s="61">
        <v>1</v>
      </c>
      <c r="C14" s="62" t="s">
        <v>227</v>
      </c>
      <c r="D14" s="10">
        <v>72</v>
      </c>
      <c r="E14" s="61">
        <v>51</v>
      </c>
      <c r="F14" s="63">
        <v>0.71</v>
      </c>
      <c r="G14" s="64">
        <v>0</v>
      </c>
      <c r="H14" s="63">
        <v>0</v>
      </c>
      <c r="I14" s="65">
        <v>31</v>
      </c>
      <c r="J14" s="66">
        <v>20</v>
      </c>
      <c r="K14" s="67">
        <v>0.61</v>
      </c>
      <c r="L14" s="68"/>
      <c r="M14" s="10">
        <v>1</v>
      </c>
      <c r="N14" s="10">
        <v>1</v>
      </c>
      <c r="O14" s="10">
        <v>9</v>
      </c>
      <c r="P14" s="33">
        <f t="shared" ref="P14:P77" si="0">SUM(M14:O14)</f>
        <v>11</v>
      </c>
      <c r="Q14" s="61" t="s">
        <v>276</v>
      </c>
      <c r="R14" s="69" t="s">
        <v>267</v>
      </c>
      <c r="S14" s="69" t="s">
        <v>267</v>
      </c>
      <c r="T14" s="70" t="s">
        <v>267</v>
      </c>
    </row>
    <row r="15" spans="1:20" x14ac:dyDescent="0.3">
      <c r="B15" s="61">
        <v>2</v>
      </c>
      <c r="C15" s="62" t="s">
        <v>177</v>
      </c>
      <c r="D15" s="10">
        <v>132</v>
      </c>
      <c r="E15" s="61">
        <v>43</v>
      </c>
      <c r="F15" s="63">
        <v>0.33</v>
      </c>
      <c r="G15" s="64">
        <v>0</v>
      </c>
      <c r="H15" s="63">
        <v>0</v>
      </c>
      <c r="I15" s="65">
        <v>28</v>
      </c>
      <c r="J15" s="66">
        <v>15</v>
      </c>
      <c r="K15" s="67">
        <v>0.65</v>
      </c>
      <c r="L15" s="68"/>
      <c r="M15" s="10">
        <v>9</v>
      </c>
      <c r="N15" s="10">
        <v>1</v>
      </c>
      <c r="O15" s="10">
        <v>5</v>
      </c>
      <c r="P15" s="33">
        <f t="shared" si="0"/>
        <v>15</v>
      </c>
      <c r="Q15" s="61" t="s">
        <v>276</v>
      </c>
      <c r="R15" s="69" t="s">
        <v>267</v>
      </c>
      <c r="S15" s="69" t="s">
        <v>267</v>
      </c>
      <c r="T15" s="70" t="s">
        <v>267</v>
      </c>
    </row>
    <row r="16" spans="1:20" x14ac:dyDescent="0.3">
      <c r="B16" s="61">
        <v>3</v>
      </c>
      <c r="C16" s="62" t="s">
        <v>114</v>
      </c>
      <c r="D16" s="10">
        <v>72</v>
      </c>
      <c r="E16" s="61">
        <v>20</v>
      </c>
      <c r="F16" s="63">
        <v>0.28000000000000003</v>
      </c>
      <c r="G16" s="64">
        <v>0</v>
      </c>
      <c r="H16" s="63">
        <v>0</v>
      </c>
      <c r="I16" s="65">
        <v>20</v>
      </c>
      <c r="J16" s="66">
        <v>0</v>
      </c>
      <c r="K16" s="67">
        <v>1</v>
      </c>
      <c r="L16" s="68"/>
      <c r="M16" s="10">
        <v>14</v>
      </c>
      <c r="N16" s="10">
        <v>1</v>
      </c>
      <c r="O16" s="10">
        <v>1</v>
      </c>
      <c r="P16" s="33">
        <f t="shared" si="0"/>
        <v>16</v>
      </c>
      <c r="Q16" s="61" t="s">
        <v>276</v>
      </c>
      <c r="R16" s="69" t="s">
        <v>267</v>
      </c>
      <c r="S16" s="69" t="s">
        <v>267</v>
      </c>
      <c r="T16" s="70" t="s">
        <v>267</v>
      </c>
    </row>
    <row r="17" spans="2:20" x14ac:dyDescent="0.3">
      <c r="B17" s="61">
        <v>4</v>
      </c>
      <c r="C17" s="62" t="s">
        <v>26</v>
      </c>
      <c r="D17" s="10">
        <v>114</v>
      </c>
      <c r="E17" s="61">
        <v>33</v>
      </c>
      <c r="F17" s="63">
        <v>0.28999999999999998</v>
      </c>
      <c r="G17" s="64">
        <v>0</v>
      </c>
      <c r="H17" s="63">
        <v>0</v>
      </c>
      <c r="I17" s="65">
        <v>23</v>
      </c>
      <c r="J17" s="66">
        <v>10</v>
      </c>
      <c r="K17" s="67">
        <v>0.7</v>
      </c>
      <c r="L17" s="68"/>
      <c r="M17" s="10">
        <v>13</v>
      </c>
      <c r="N17" s="10">
        <v>1</v>
      </c>
      <c r="O17" s="10">
        <v>3</v>
      </c>
      <c r="P17" s="33">
        <f t="shared" si="0"/>
        <v>17</v>
      </c>
      <c r="Q17" s="61" t="s">
        <v>276</v>
      </c>
      <c r="R17" s="69" t="s">
        <v>267</v>
      </c>
      <c r="S17" s="69" t="s">
        <v>267</v>
      </c>
      <c r="T17" s="70" t="s">
        <v>267</v>
      </c>
    </row>
    <row r="18" spans="2:20" x14ac:dyDescent="0.3">
      <c r="B18" s="61">
        <v>5</v>
      </c>
      <c r="C18" s="62" t="s">
        <v>197</v>
      </c>
      <c r="D18" s="10">
        <v>103</v>
      </c>
      <c r="E18" s="61">
        <v>27</v>
      </c>
      <c r="F18" s="63">
        <v>0.26</v>
      </c>
      <c r="G18" s="64">
        <v>0</v>
      </c>
      <c r="H18" s="63">
        <v>0</v>
      </c>
      <c r="I18" s="65">
        <v>27</v>
      </c>
      <c r="J18" s="66">
        <v>0</v>
      </c>
      <c r="K18" s="67">
        <v>1</v>
      </c>
      <c r="L18" s="68"/>
      <c r="M18" s="10">
        <v>16</v>
      </c>
      <c r="N18" s="10">
        <v>1</v>
      </c>
      <c r="O18" s="10">
        <v>1</v>
      </c>
      <c r="P18" s="33">
        <f t="shared" si="0"/>
        <v>18</v>
      </c>
      <c r="Q18" s="61" t="s">
        <v>276</v>
      </c>
      <c r="R18" s="69" t="s">
        <v>267</v>
      </c>
      <c r="S18" s="69" t="s">
        <v>267</v>
      </c>
      <c r="T18" s="70" t="s">
        <v>267</v>
      </c>
    </row>
    <row r="19" spans="2:20" x14ac:dyDescent="0.3">
      <c r="B19" s="61">
        <v>6</v>
      </c>
      <c r="C19" s="71" t="s">
        <v>22</v>
      </c>
      <c r="D19" s="10">
        <v>105</v>
      </c>
      <c r="E19" s="61">
        <v>39</v>
      </c>
      <c r="F19" s="11">
        <v>0.37</v>
      </c>
      <c r="G19" s="64">
        <v>0</v>
      </c>
      <c r="H19" s="11">
        <v>0</v>
      </c>
      <c r="I19" s="65">
        <v>22</v>
      </c>
      <c r="J19" s="66">
        <v>17</v>
      </c>
      <c r="K19" s="67">
        <v>0.56000000000000005</v>
      </c>
      <c r="L19" s="67"/>
      <c r="M19" s="10">
        <v>5</v>
      </c>
      <c r="N19" s="10">
        <v>1</v>
      </c>
      <c r="O19" s="10">
        <v>14</v>
      </c>
      <c r="P19" s="33">
        <f t="shared" si="0"/>
        <v>20</v>
      </c>
      <c r="Q19" s="61" t="s">
        <v>276</v>
      </c>
      <c r="R19" s="10" t="s">
        <v>267</v>
      </c>
      <c r="S19" s="10" t="s">
        <v>267</v>
      </c>
      <c r="T19" s="70" t="s">
        <v>267</v>
      </c>
    </row>
    <row r="20" spans="2:20" x14ac:dyDescent="0.3">
      <c r="B20" s="61">
        <v>7</v>
      </c>
      <c r="C20" s="31" t="s">
        <v>42</v>
      </c>
      <c r="D20" s="10">
        <v>183</v>
      </c>
      <c r="E20" s="61">
        <v>48</v>
      </c>
      <c r="F20" s="11">
        <v>0.26</v>
      </c>
      <c r="G20" s="64">
        <v>0</v>
      </c>
      <c r="H20" s="11">
        <v>0</v>
      </c>
      <c r="I20" s="65">
        <v>32</v>
      </c>
      <c r="J20" s="66">
        <v>16</v>
      </c>
      <c r="K20" s="67">
        <v>0.67</v>
      </c>
      <c r="L20" s="13"/>
      <c r="M20" s="10">
        <v>16</v>
      </c>
      <c r="N20" s="10">
        <v>1</v>
      </c>
      <c r="O20" s="10">
        <v>4</v>
      </c>
      <c r="P20" s="33">
        <f t="shared" si="0"/>
        <v>21</v>
      </c>
      <c r="Q20" s="61" t="s">
        <v>276</v>
      </c>
      <c r="R20" s="10" t="s">
        <v>267</v>
      </c>
      <c r="S20" s="10" t="s">
        <v>267</v>
      </c>
      <c r="T20" s="70" t="s">
        <v>267</v>
      </c>
    </row>
    <row r="21" spans="2:20" x14ac:dyDescent="0.3">
      <c r="B21" s="61">
        <v>8</v>
      </c>
      <c r="C21" s="31" t="s">
        <v>216</v>
      </c>
      <c r="D21" s="10">
        <v>151</v>
      </c>
      <c r="E21" s="61">
        <v>55</v>
      </c>
      <c r="F21" s="11">
        <v>0.36</v>
      </c>
      <c r="G21" s="64">
        <v>10</v>
      </c>
      <c r="H21" s="11">
        <v>0.18</v>
      </c>
      <c r="I21" s="65">
        <v>28</v>
      </c>
      <c r="J21" s="66">
        <v>17</v>
      </c>
      <c r="K21" s="67">
        <v>0.62</v>
      </c>
      <c r="L21" s="13"/>
      <c r="M21" s="10">
        <v>6</v>
      </c>
      <c r="N21" s="10">
        <v>7</v>
      </c>
      <c r="O21" s="10">
        <v>8</v>
      </c>
      <c r="P21" s="33">
        <f t="shared" si="0"/>
        <v>21</v>
      </c>
      <c r="Q21" s="61" t="s">
        <v>277</v>
      </c>
      <c r="R21" s="10">
        <v>0</v>
      </c>
      <c r="S21" s="10">
        <v>10</v>
      </c>
      <c r="T21" s="70">
        <v>0</v>
      </c>
    </row>
    <row r="22" spans="2:20" x14ac:dyDescent="0.3">
      <c r="B22" s="61">
        <v>9</v>
      </c>
      <c r="C22" s="71" t="s">
        <v>218</v>
      </c>
      <c r="D22" s="10">
        <v>73</v>
      </c>
      <c r="E22" s="61">
        <v>31</v>
      </c>
      <c r="F22" s="11">
        <v>0.42</v>
      </c>
      <c r="G22" s="64">
        <v>0</v>
      </c>
      <c r="H22" s="11">
        <v>0</v>
      </c>
      <c r="I22" s="65">
        <v>16</v>
      </c>
      <c r="J22" s="66">
        <v>15</v>
      </c>
      <c r="K22" s="67">
        <v>0.52</v>
      </c>
      <c r="L22" s="67"/>
      <c r="M22" s="10">
        <v>3</v>
      </c>
      <c r="N22" s="10">
        <v>1</v>
      </c>
      <c r="O22" s="10">
        <v>18</v>
      </c>
      <c r="P22" s="33">
        <f t="shared" si="0"/>
        <v>22</v>
      </c>
      <c r="Q22" s="61" t="s">
        <v>276</v>
      </c>
      <c r="R22" s="10" t="s">
        <v>267</v>
      </c>
      <c r="S22" s="10" t="s">
        <v>267</v>
      </c>
      <c r="T22" s="70" t="s">
        <v>267</v>
      </c>
    </row>
    <row r="23" spans="2:20" x14ac:dyDescent="0.3">
      <c r="B23" s="61">
        <v>10</v>
      </c>
      <c r="C23" s="31" t="s">
        <v>57</v>
      </c>
      <c r="D23" s="10">
        <v>108</v>
      </c>
      <c r="E23" s="61">
        <v>31</v>
      </c>
      <c r="F23" s="11">
        <v>0.28999999999999998</v>
      </c>
      <c r="G23" s="64">
        <v>0</v>
      </c>
      <c r="H23" s="11">
        <v>0</v>
      </c>
      <c r="I23" s="65">
        <v>19</v>
      </c>
      <c r="J23" s="66">
        <v>12</v>
      </c>
      <c r="K23" s="67">
        <v>0.61</v>
      </c>
      <c r="L23" s="13"/>
      <c r="M23" s="10">
        <v>13</v>
      </c>
      <c r="N23" s="10">
        <v>1</v>
      </c>
      <c r="O23" s="10">
        <v>9</v>
      </c>
      <c r="P23" s="33">
        <f t="shared" si="0"/>
        <v>23</v>
      </c>
      <c r="Q23" s="61" t="s">
        <v>276</v>
      </c>
      <c r="R23" s="10" t="s">
        <v>267</v>
      </c>
      <c r="S23" s="10" t="s">
        <v>267</v>
      </c>
      <c r="T23" s="70" t="s">
        <v>267</v>
      </c>
    </row>
    <row r="24" spans="2:20" hidden="1" x14ac:dyDescent="0.3">
      <c r="B24" s="61">
        <v>11</v>
      </c>
      <c r="C24" s="31" t="s">
        <v>67</v>
      </c>
      <c r="D24" s="10">
        <v>81</v>
      </c>
      <c r="E24" s="61">
        <v>26</v>
      </c>
      <c r="F24" s="11">
        <v>0.32</v>
      </c>
      <c r="G24" s="64">
        <v>0</v>
      </c>
      <c r="H24" s="11">
        <v>0</v>
      </c>
      <c r="I24" s="65">
        <v>15</v>
      </c>
      <c r="J24" s="66">
        <v>11</v>
      </c>
      <c r="K24" s="67">
        <v>0.57999999999999996</v>
      </c>
      <c r="L24" s="13"/>
      <c r="M24" s="10">
        <v>10</v>
      </c>
      <c r="N24" s="10">
        <v>1</v>
      </c>
      <c r="O24" s="10">
        <v>12</v>
      </c>
      <c r="P24" s="33">
        <f t="shared" si="0"/>
        <v>23</v>
      </c>
      <c r="Q24" s="61" t="s">
        <v>276</v>
      </c>
      <c r="R24" s="10" t="s">
        <v>267</v>
      </c>
      <c r="S24" s="10" t="s">
        <v>267</v>
      </c>
      <c r="T24" s="70" t="s">
        <v>267</v>
      </c>
    </row>
    <row r="25" spans="2:20" hidden="1" x14ac:dyDescent="0.3">
      <c r="B25" s="61">
        <v>12</v>
      </c>
      <c r="C25" s="31" t="s">
        <v>194</v>
      </c>
      <c r="D25" s="10">
        <v>162</v>
      </c>
      <c r="E25" s="61">
        <v>43</v>
      </c>
      <c r="F25" s="11">
        <v>0.27</v>
      </c>
      <c r="G25" s="64">
        <v>0</v>
      </c>
      <c r="H25" s="11">
        <v>0</v>
      </c>
      <c r="I25" s="65">
        <v>27</v>
      </c>
      <c r="J25" s="66">
        <v>16</v>
      </c>
      <c r="K25" s="67">
        <v>0.63</v>
      </c>
      <c r="L25" s="13"/>
      <c r="M25" s="10">
        <v>15</v>
      </c>
      <c r="N25" s="10">
        <v>1</v>
      </c>
      <c r="O25" s="10">
        <v>7</v>
      </c>
      <c r="P25" s="33">
        <f t="shared" si="0"/>
        <v>23</v>
      </c>
      <c r="Q25" s="61" t="s">
        <v>276</v>
      </c>
      <c r="R25" s="10" t="s">
        <v>267</v>
      </c>
      <c r="S25" s="10" t="s">
        <v>267</v>
      </c>
      <c r="T25" s="70" t="s">
        <v>267</v>
      </c>
    </row>
    <row r="26" spans="2:20" hidden="1" x14ac:dyDescent="0.3">
      <c r="B26" s="61">
        <v>13</v>
      </c>
      <c r="C26" s="31" t="s">
        <v>27</v>
      </c>
      <c r="D26" s="10">
        <v>142</v>
      </c>
      <c r="E26" s="61">
        <v>46</v>
      </c>
      <c r="F26" s="11">
        <v>0.32</v>
      </c>
      <c r="G26" s="64">
        <v>0</v>
      </c>
      <c r="H26" s="11">
        <v>0</v>
      </c>
      <c r="I26" s="65">
        <v>26</v>
      </c>
      <c r="J26" s="66">
        <v>20</v>
      </c>
      <c r="K26" s="67">
        <v>0.56999999999999995</v>
      </c>
      <c r="L26" s="13"/>
      <c r="M26" s="10">
        <v>10</v>
      </c>
      <c r="N26" s="10">
        <v>1</v>
      </c>
      <c r="O26" s="10">
        <v>13</v>
      </c>
      <c r="P26" s="33">
        <f t="shared" si="0"/>
        <v>24</v>
      </c>
      <c r="Q26" s="61" t="s">
        <v>276</v>
      </c>
      <c r="R26" s="10" t="s">
        <v>267</v>
      </c>
      <c r="S26" s="10" t="s">
        <v>267</v>
      </c>
      <c r="T26" s="70" t="s">
        <v>267</v>
      </c>
    </row>
    <row r="27" spans="2:20" hidden="1" x14ac:dyDescent="0.3">
      <c r="B27" s="61">
        <v>14</v>
      </c>
      <c r="C27" s="31" t="s">
        <v>59</v>
      </c>
      <c r="D27" s="10">
        <v>138</v>
      </c>
      <c r="E27" s="61">
        <v>43</v>
      </c>
      <c r="F27" s="11">
        <v>0.31</v>
      </c>
      <c r="G27" s="64">
        <v>0</v>
      </c>
      <c r="H27" s="11">
        <v>0</v>
      </c>
      <c r="I27" s="65">
        <v>25</v>
      </c>
      <c r="J27" s="66">
        <v>18</v>
      </c>
      <c r="K27" s="67">
        <v>0.57999999999999996</v>
      </c>
      <c r="L27" s="13"/>
      <c r="M27" s="10">
        <v>11</v>
      </c>
      <c r="N27" s="10">
        <v>1</v>
      </c>
      <c r="O27" s="10">
        <v>12</v>
      </c>
      <c r="P27" s="33">
        <f t="shared" si="0"/>
        <v>24</v>
      </c>
      <c r="Q27" s="61" t="s">
        <v>276</v>
      </c>
      <c r="R27" s="10" t="s">
        <v>267</v>
      </c>
      <c r="S27" s="10" t="s">
        <v>267</v>
      </c>
      <c r="T27" s="70" t="s">
        <v>267</v>
      </c>
    </row>
    <row r="28" spans="2:20" hidden="1" x14ac:dyDescent="0.3">
      <c r="B28" s="61">
        <v>15</v>
      </c>
      <c r="C28" s="31" t="s">
        <v>163</v>
      </c>
      <c r="D28" s="10">
        <v>168</v>
      </c>
      <c r="E28" s="61">
        <v>40</v>
      </c>
      <c r="F28" s="11">
        <v>0.24</v>
      </c>
      <c r="G28" s="64">
        <v>0</v>
      </c>
      <c r="H28" s="11">
        <v>0</v>
      </c>
      <c r="I28" s="65">
        <v>26</v>
      </c>
      <c r="J28" s="66">
        <v>14</v>
      </c>
      <c r="K28" s="67">
        <v>0.65</v>
      </c>
      <c r="L28" s="13"/>
      <c r="M28" s="10">
        <v>18</v>
      </c>
      <c r="N28" s="10">
        <v>1</v>
      </c>
      <c r="O28" s="10">
        <v>5</v>
      </c>
      <c r="P28" s="33">
        <f t="shared" si="0"/>
        <v>24</v>
      </c>
      <c r="Q28" s="61" t="s">
        <v>276</v>
      </c>
      <c r="R28" s="10" t="s">
        <v>267</v>
      </c>
      <c r="S28" s="10" t="s">
        <v>267</v>
      </c>
      <c r="T28" s="70" t="s">
        <v>267</v>
      </c>
    </row>
    <row r="29" spans="2:20" hidden="1" x14ac:dyDescent="0.3">
      <c r="B29" s="61">
        <v>16</v>
      </c>
      <c r="C29" s="31" t="s">
        <v>192</v>
      </c>
      <c r="D29" s="10">
        <v>90</v>
      </c>
      <c r="E29" s="61">
        <v>27</v>
      </c>
      <c r="F29" s="11">
        <v>0.3</v>
      </c>
      <c r="G29" s="64">
        <v>0</v>
      </c>
      <c r="H29" s="11">
        <v>0</v>
      </c>
      <c r="I29" s="65">
        <v>16</v>
      </c>
      <c r="J29" s="66">
        <v>11</v>
      </c>
      <c r="K29" s="67">
        <v>0.59</v>
      </c>
      <c r="L29" s="13"/>
      <c r="M29" s="10">
        <v>12</v>
      </c>
      <c r="N29" s="10">
        <v>1</v>
      </c>
      <c r="O29" s="10">
        <v>11</v>
      </c>
      <c r="P29" s="33">
        <f t="shared" si="0"/>
        <v>24</v>
      </c>
      <c r="Q29" s="61" t="s">
        <v>276</v>
      </c>
      <c r="R29" s="10" t="s">
        <v>267</v>
      </c>
      <c r="S29" s="10" t="s">
        <v>267</v>
      </c>
      <c r="T29" s="70" t="s">
        <v>267</v>
      </c>
    </row>
    <row r="30" spans="2:20" hidden="1" x14ac:dyDescent="0.3">
      <c r="B30" s="61">
        <v>17</v>
      </c>
      <c r="C30" s="31" t="s">
        <v>175</v>
      </c>
      <c r="D30" s="10">
        <v>212</v>
      </c>
      <c r="E30" s="61">
        <v>69</v>
      </c>
      <c r="F30" s="11">
        <v>0.33</v>
      </c>
      <c r="G30" s="64">
        <v>0</v>
      </c>
      <c r="H30" s="11">
        <v>0</v>
      </c>
      <c r="I30" s="65">
        <v>38</v>
      </c>
      <c r="J30" s="66">
        <v>31</v>
      </c>
      <c r="K30" s="67">
        <v>0.55000000000000004</v>
      </c>
      <c r="L30" s="13"/>
      <c r="M30" s="10">
        <v>9</v>
      </c>
      <c r="N30" s="10">
        <v>1</v>
      </c>
      <c r="O30" s="10">
        <v>15</v>
      </c>
      <c r="P30" s="33">
        <f t="shared" si="0"/>
        <v>25</v>
      </c>
      <c r="Q30" s="61" t="s">
        <v>276</v>
      </c>
      <c r="R30" s="10" t="s">
        <v>267</v>
      </c>
      <c r="S30" s="10" t="s">
        <v>267</v>
      </c>
      <c r="T30" s="70" t="s">
        <v>267</v>
      </c>
    </row>
    <row r="31" spans="2:20" hidden="1" x14ac:dyDescent="0.3">
      <c r="B31" s="61">
        <v>18</v>
      </c>
      <c r="C31" s="71" t="s">
        <v>48</v>
      </c>
      <c r="D31" s="10">
        <v>88</v>
      </c>
      <c r="E31" s="61">
        <v>31</v>
      </c>
      <c r="F31" s="11">
        <v>0.35</v>
      </c>
      <c r="G31" s="64">
        <v>0</v>
      </c>
      <c r="H31" s="11">
        <v>0</v>
      </c>
      <c r="I31" s="65">
        <v>16</v>
      </c>
      <c r="J31" s="66">
        <v>15</v>
      </c>
      <c r="K31" s="67">
        <v>0.52</v>
      </c>
      <c r="L31" s="67"/>
      <c r="M31" s="10">
        <v>7</v>
      </c>
      <c r="N31" s="10">
        <v>1</v>
      </c>
      <c r="O31" s="10">
        <v>18</v>
      </c>
      <c r="P31" s="33">
        <f t="shared" si="0"/>
        <v>26</v>
      </c>
      <c r="Q31" s="61" t="s">
        <v>276</v>
      </c>
      <c r="R31" s="10" t="s">
        <v>267</v>
      </c>
      <c r="S31" s="10" t="s">
        <v>267</v>
      </c>
      <c r="T31" s="70" t="s">
        <v>267</v>
      </c>
    </row>
    <row r="32" spans="2:20" hidden="1" x14ac:dyDescent="0.3">
      <c r="B32" s="61">
        <v>19</v>
      </c>
      <c r="C32" s="71" t="s">
        <v>127</v>
      </c>
      <c r="D32" s="10">
        <v>88</v>
      </c>
      <c r="E32" s="61">
        <v>16</v>
      </c>
      <c r="F32" s="11">
        <v>0.18</v>
      </c>
      <c r="G32" s="64">
        <v>0</v>
      </c>
      <c r="H32" s="11">
        <v>0</v>
      </c>
      <c r="I32" s="65">
        <v>16</v>
      </c>
      <c r="J32" s="66">
        <v>0</v>
      </c>
      <c r="K32" s="67">
        <v>1</v>
      </c>
      <c r="L32" s="67"/>
      <c r="M32" s="10">
        <v>24</v>
      </c>
      <c r="N32" s="10">
        <v>1</v>
      </c>
      <c r="O32" s="10">
        <v>1</v>
      </c>
      <c r="P32" s="33">
        <f t="shared" si="0"/>
        <v>26</v>
      </c>
      <c r="Q32" s="61" t="s">
        <v>276</v>
      </c>
      <c r="R32" s="10" t="s">
        <v>267</v>
      </c>
      <c r="S32" s="10" t="s">
        <v>267</v>
      </c>
      <c r="T32" s="70" t="s">
        <v>267</v>
      </c>
    </row>
    <row r="33" spans="2:20" hidden="1" x14ac:dyDescent="0.3">
      <c r="B33" s="61">
        <v>20</v>
      </c>
      <c r="C33" s="71" t="s">
        <v>20</v>
      </c>
      <c r="D33" s="10">
        <v>82</v>
      </c>
      <c r="E33" s="61">
        <v>14</v>
      </c>
      <c r="F33" s="11">
        <v>0.17</v>
      </c>
      <c r="G33" s="64">
        <v>0</v>
      </c>
      <c r="H33" s="11">
        <v>0</v>
      </c>
      <c r="I33" s="65">
        <v>14</v>
      </c>
      <c r="J33" s="66">
        <v>0</v>
      </c>
      <c r="K33" s="67">
        <v>1</v>
      </c>
      <c r="L33" s="67"/>
      <c r="M33" s="10">
        <v>25</v>
      </c>
      <c r="N33" s="10">
        <v>1</v>
      </c>
      <c r="O33" s="10">
        <v>1</v>
      </c>
      <c r="P33" s="33">
        <f t="shared" si="0"/>
        <v>27</v>
      </c>
      <c r="Q33" s="61" t="s">
        <v>276</v>
      </c>
      <c r="R33" s="10" t="s">
        <v>267</v>
      </c>
      <c r="S33" s="10" t="s">
        <v>267</v>
      </c>
      <c r="T33" s="70" t="s">
        <v>267</v>
      </c>
    </row>
    <row r="34" spans="2:20" hidden="1" x14ac:dyDescent="0.3">
      <c r="B34" s="61">
        <v>21</v>
      </c>
      <c r="C34" s="31" t="s">
        <v>34</v>
      </c>
      <c r="D34" s="10">
        <v>817</v>
      </c>
      <c r="E34" s="61">
        <v>204</v>
      </c>
      <c r="F34" s="11">
        <v>0.25</v>
      </c>
      <c r="G34" s="64">
        <v>17</v>
      </c>
      <c r="H34" s="11">
        <v>0.08</v>
      </c>
      <c r="I34" s="65">
        <v>116</v>
      </c>
      <c r="J34" s="66">
        <v>71</v>
      </c>
      <c r="K34" s="67">
        <v>0.62</v>
      </c>
      <c r="L34" s="13"/>
      <c r="M34" s="10">
        <v>17</v>
      </c>
      <c r="N34" s="10">
        <v>2</v>
      </c>
      <c r="O34" s="10">
        <v>8</v>
      </c>
      <c r="P34" s="33">
        <f t="shared" si="0"/>
        <v>27</v>
      </c>
      <c r="Q34" s="61" t="s">
        <v>277</v>
      </c>
      <c r="R34" s="10">
        <v>0</v>
      </c>
      <c r="S34" s="10">
        <v>17</v>
      </c>
      <c r="T34" s="70">
        <v>0</v>
      </c>
    </row>
    <row r="35" spans="2:20" hidden="1" x14ac:dyDescent="0.3">
      <c r="B35" s="61">
        <v>22</v>
      </c>
      <c r="C35" s="31" t="s">
        <v>43</v>
      </c>
      <c r="D35" s="10">
        <v>117</v>
      </c>
      <c r="E35" s="61">
        <v>30</v>
      </c>
      <c r="F35" s="11">
        <v>0.26</v>
      </c>
      <c r="G35" s="64">
        <v>0</v>
      </c>
      <c r="H35" s="11">
        <v>0</v>
      </c>
      <c r="I35" s="65">
        <v>18</v>
      </c>
      <c r="J35" s="66">
        <v>12</v>
      </c>
      <c r="K35" s="67">
        <v>0.6</v>
      </c>
      <c r="L35" s="13"/>
      <c r="M35" s="10">
        <v>16</v>
      </c>
      <c r="N35" s="10">
        <v>1</v>
      </c>
      <c r="O35" s="10">
        <v>10</v>
      </c>
      <c r="P35" s="33">
        <f t="shared" si="0"/>
        <v>27</v>
      </c>
      <c r="Q35" s="61" t="s">
        <v>276</v>
      </c>
      <c r="R35" s="10" t="s">
        <v>267</v>
      </c>
      <c r="S35" s="10" t="s">
        <v>267</v>
      </c>
      <c r="T35" s="70" t="s">
        <v>267</v>
      </c>
    </row>
    <row r="36" spans="2:20" hidden="1" x14ac:dyDescent="0.3">
      <c r="B36" s="61">
        <v>23</v>
      </c>
      <c r="C36" s="31" t="s">
        <v>69</v>
      </c>
      <c r="D36" s="10">
        <v>303</v>
      </c>
      <c r="E36" s="61">
        <v>72</v>
      </c>
      <c r="F36" s="11">
        <v>0.24</v>
      </c>
      <c r="G36" s="64">
        <v>11</v>
      </c>
      <c r="H36" s="11">
        <v>0.15</v>
      </c>
      <c r="I36" s="65">
        <v>41</v>
      </c>
      <c r="J36" s="66">
        <v>20</v>
      </c>
      <c r="K36" s="67">
        <v>0.67</v>
      </c>
      <c r="L36" s="13"/>
      <c r="M36" s="10">
        <v>18</v>
      </c>
      <c r="N36" s="10">
        <v>5</v>
      </c>
      <c r="O36" s="10">
        <v>4</v>
      </c>
      <c r="P36" s="33">
        <f t="shared" si="0"/>
        <v>27</v>
      </c>
      <c r="Q36" s="61" t="s">
        <v>277</v>
      </c>
      <c r="R36" s="10">
        <v>0</v>
      </c>
      <c r="S36" s="10">
        <v>11</v>
      </c>
      <c r="T36" s="70">
        <v>0</v>
      </c>
    </row>
    <row r="37" spans="2:20" hidden="1" x14ac:dyDescent="0.3">
      <c r="B37" s="61">
        <v>24</v>
      </c>
      <c r="C37" s="71" t="s">
        <v>99</v>
      </c>
      <c r="D37" s="10">
        <v>69</v>
      </c>
      <c r="E37" s="61">
        <v>11</v>
      </c>
      <c r="F37" s="11">
        <v>0.16</v>
      </c>
      <c r="G37" s="64">
        <v>0</v>
      </c>
      <c r="H37" s="11">
        <v>0</v>
      </c>
      <c r="I37" s="65">
        <v>11</v>
      </c>
      <c r="J37" s="66">
        <v>0</v>
      </c>
      <c r="K37" s="67">
        <v>1</v>
      </c>
      <c r="L37" s="67"/>
      <c r="M37" s="10">
        <v>26</v>
      </c>
      <c r="N37" s="10">
        <v>1</v>
      </c>
      <c r="O37" s="10">
        <v>1</v>
      </c>
      <c r="P37" s="33">
        <f t="shared" si="0"/>
        <v>28</v>
      </c>
      <c r="Q37" s="61" t="s">
        <v>276</v>
      </c>
      <c r="R37" s="10" t="s">
        <v>267</v>
      </c>
      <c r="S37" s="10" t="s">
        <v>267</v>
      </c>
      <c r="T37" s="70" t="s">
        <v>267</v>
      </c>
    </row>
    <row r="38" spans="2:20" hidden="1" x14ac:dyDescent="0.3">
      <c r="B38" s="61">
        <v>25</v>
      </c>
      <c r="C38" s="31" t="s">
        <v>133</v>
      </c>
      <c r="D38" s="10">
        <v>88</v>
      </c>
      <c r="E38" s="61">
        <v>14</v>
      </c>
      <c r="F38" s="11">
        <v>0.16</v>
      </c>
      <c r="G38" s="64">
        <v>0</v>
      </c>
      <c r="H38" s="11">
        <v>0</v>
      </c>
      <c r="I38" s="65">
        <v>14</v>
      </c>
      <c r="J38" s="66">
        <v>0</v>
      </c>
      <c r="K38" s="67">
        <v>1</v>
      </c>
      <c r="L38" s="13"/>
      <c r="M38" s="10">
        <v>26</v>
      </c>
      <c r="N38" s="10">
        <v>1</v>
      </c>
      <c r="O38" s="10">
        <v>1</v>
      </c>
      <c r="P38" s="33">
        <f t="shared" si="0"/>
        <v>28</v>
      </c>
      <c r="Q38" s="61" t="s">
        <v>276</v>
      </c>
      <c r="R38" s="10" t="s">
        <v>267</v>
      </c>
      <c r="S38" s="10" t="s">
        <v>267</v>
      </c>
      <c r="T38" s="70" t="s">
        <v>267</v>
      </c>
    </row>
    <row r="39" spans="2:20" hidden="1" x14ac:dyDescent="0.3">
      <c r="B39" s="61">
        <v>26</v>
      </c>
      <c r="C39" s="31" t="s">
        <v>21</v>
      </c>
      <c r="D39" s="10">
        <v>162</v>
      </c>
      <c r="E39" s="61">
        <v>44</v>
      </c>
      <c r="F39" s="11">
        <v>0.27</v>
      </c>
      <c r="G39" s="64">
        <v>0</v>
      </c>
      <c r="H39" s="11">
        <v>0</v>
      </c>
      <c r="I39" s="65">
        <v>25</v>
      </c>
      <c r="J39" s="66">
        <v>19</v>
      </c>
      <c r="K39" s="67">
        <v>0.56999999999999995</v>
      </c>
      <c r="L39" s="13"/>
      <c r="M39" s="10">
        <v>15</v>
      </c>
      <c r="N39" s="10">
        <v>1</v>
      </c>
      <c r="O39" s="10">
        <v>13</v>
      </c>
      <c r="P39" s="33">
        <f t="shared" si="0"/>
        <v>29</v>
      </c>
      <c r="Q39" s="61" t="s">
        <v>276</v>
      </c>
      <c r="R39" s="10" t="s">
        <v>267</v>
      </c>
      <c r="S39" s="10" t="s">
        <v>267</v>
      </c>
      <c r="T39" s="70" t="s">
        <v>267</v>
      </c>
    </row>
    <row r="40" spans="2:20" hidden="1" x14ac:dyDescent="0.3">
      <c r="B40" s="61">
        <v>27</v>
      </c>
      <c r="C40" s="31" t="s">
        <v>102</v>
      </c>
      <c r="D40" s="10">
        <v>74</v>
      </c>
      <c r="E40" s="61">
        <v>11</v>
      </c>
      <c r="F40" s="11">
        <v>0.15</v>
      </c>
      <c r="G40" s="64">
        <v>0</v>
      </c>
      <c r="H40" s="11">
        <v>0</v>
      </c>
      <c r="I40" s="65">
        <v>11</v>
      </c>
      <c r="J40" s="66">
        <v>0</v>
      </c>
      <c r="K40" s="67">
        <v>1</v>
      </c>
      <c r="L40" s="13"/>
      <c r="M40" s="10">
        <v>27</v>
      </c>
      <c r="N40" s="10">
        <v>1</v>
      </c>
      <c r="O40" s="10">
        <v>1</v>
      </c>
      <c r="P40" s="33">
        <f t="shared" si="0"/>
        <v>29</v>
      </c>
      <c r="Q40" s="61" t="s">
        <v>276</v>
      </c>
      <c r="R40" s="10" t="s">
        <v>267</v>
      </c>
      <c r="S40" s="10" t="s">
        <v>267</v>
      </c>
      <c r="T40" s="70" t="s">
        <v>267</v>
      </c>
    </row>
    <row r="41" spans="2:20" hidden="1" x14ac:dyDescent="0.3">
      <c r="B41" s="61">
        <v>28</v>
      </c>
      <c r="C41" s="31" t="s">
        <v>139</v>
      </c>
      <c r="D41" s="10">
        <v>91</v>
      </c>
      <c r="E41" s="61">
        <v>14</v>
      </c>
      <c r="F41" s="11">
        <v>0.15</v>
      </c>
      <c r="G41" s="64">
        <v>0</v>
      </c>
      <c r="H41" s="11">
        <v>0</v>
      </c>
      <c r="I41" s="65">
        <v>14</v>
      </c>
      <c r="J41" s="66">
        <v>0</v>
      </c>
      <c r="K41" s="67">
        <v>1</v>
      </c>
      <c r="L41" s="13"/>
      <c r="M41" s="10">
        <v>27</v>
      </c>
      <c r="N41" s="10">
        <v>1</v>
      </c>
      <c r="O41" s="10">
        <v>1</v>
      </c>
      <c r="P41" s="33">
        <f t="shared" si="0"/>
        <v>29</v>
      </c>
      <c r="Q41" s="61" t="s">
        <v>276</v>
      </c>
      <c r="R41" s="10" t="s">
        <v>267</v>
      </c>
      <c r="S41" s="10" t="s">
        <v>267</v>
      </c>
      <c r="T41" s="70" t="s">
        <v>267</v>
      </c>
    </row>
    <row r="42" spans="2:20" hidden="1" x14ac:dyDescent="0.3">
      <c r="B42" s="61">
        <v>29</v>
      </c>
      <c r="C42" s="31" t="s">
        <v>144</v>
      </c>
      <c r="D42" s="10">
        <v>404</v>
      </c>
      <c r="E42" s="61">
        <v>69</v>
      </c>
      <c r="F42" s="11">
        <v>0.17</v>
      </c>
      <c r="G42" s="64">
        <v>0</v>
      </c>
      <c r="H42" s="11">
        <v>0</v>
      </c>
      <c r="I42" s="65">
        <v>48</v>
      </c>
      <c r="J42" s="66">
        <v>21</v>
      </c>
      <c r="K42" s="67">
        <v>0.7</v>
      </c>
      <c r="L42" s="13"/>
      <c r="M42" s="10">
        <v>25</v>
      </c>
      <c r="N42" s="10">
        <v>1</v>
      </c>
      <c r="O42" s="10">
        <v>3</v>
      </c>
      <c r="P42" s="33">
        <f t="shared" si="0"/>
        <v>29</v>
      </c>
      <c r="Q42" s="61" t="s">
        <v>276</v>
      </c>
      <c r="R42" s="10" t="s">
        <v>267</v>
      </c>
      <c r="S42" s="10" t="s">
        <v>267</v>
      </c>
      <c r="T42" s="70" t="s">
        <v>267</v>
      </c>
    </row>
    <row r="43" spans="2:20" hidden="1" x14ac:dyDescent="0.3">
      <c r="B43" s="61">
        <v>30</v>
      </c>
      <c r="C43" s="71" t="s">
        <v>162</v>
      </c>
      <c r="D43" s="10">
        <v>126</v>
      </c>
      <c r="E43" s="61">
        <v>19</v>
      </c>
      <c r="F43" s="11">
        <v>0.15</v>
      </c>
      <c r="G43" s="64">
        <v>0</v>
      </c>
      <c r="H43" s="11">
        <v>0</v>
      </c>
      <c r="I43" s="65">
        <v>19</v>
      </c>
      <c r="J43" s="66">
        <v>0</v>
      </c>
      <c r="K43" s="67">
        <v>1</v>
      </c>
      <c r="L43" s="67"/>
      <c r="M43" s="10">
        <v>27</v>
      </c>
      <c r="N43" s="10">
        <v>1</v>
      </c>
      <c r="O43" s="10">
        <v>1</v>
      </c>
      <c r="P43" s="33">
        <f t="shared" si="0"/>
        <v>29</v>
      </c>
      <c r="Q43" s="61" t="s">
        <v>276</v>
      </c>
      <c r="R43" s="10" t="s">
        <v>267</v>
      </c>
      <c r="S43" s="10" t="s">
        <v>267</v>
      </c>
      <c r="T43" s="70" t="s">
        <v>267</v>
      </c>
    </row>
    <row r="44" spans="2:20" hidden="1" x14ac:dyDescent="0.3">
      <c r="B44" s="61">
        <v>31</v>
      </c>
      <c r="C44" s="31" t="s">
        <v>170</v>
      </c>
      <c r="D44" s="10">
        <v>68</v>
      </c>
      <c r="E44" s="61">
        <v>10</v>
      </c>
      <c r="F44" s="11">
        <v>0.15</v>
      </c>
      <c r="G44" s="64">
        <v>0</v>
      </c>
      <c r="H44" s="11">
        <v>0</v>
      </c>
      <c r="I44" s="65">
        <v>10</v>
      </c>
      <c r="J44" s="66">
        <v>0</v>
      </c>
      <c r="K44" s="67">
        <v>1</v>
      </c>
      <c r="L44" s="13"/>
      <c r="M44" s="10">
        <v>27</v>
      </c>
      <c r="N44" s="10">
        <v>1</v>
      </c>
      <c r="O44" s="10">
        <v>1</v>
      </c>
      <c r="P44" s="33">
        <f t="shared" si="0"/>
        <v>29</v>
      </c>
      <c r="Q44" s="61" t="s">
        <v>276</v>
      </c>
      <c r="R44" s="10" t="s">
        <v>267</v>
      </c>
      <c r="S44" s="10" t="s">
        <v>267</v>
      </c>
      <c r="T44" s="70" t="s">
        <v>267</v>
      </c>
    </row>
    <row r="45" spans="2:20" hidden="1" x14ac:dyDescent="0.3">
      <c r="B45" s="61">
        <v>32</v>
      </c>
      <c r="C45" s="31" t="s">
        <v>184</v>
      </c>
      <c r="D45" s="10">
        <v>67</v>
      </c>
      <c r="E45" s="61">
        <v>10</v>
      </c>
      <c r="F45" s="11">
        <v>0.15</v>
      </c>
      <c r="G45" s="64">
        <v>0</v>
      </c>
      <c r="H45" s="11">
        <v>0</v>
      </c>
      <c r="I45" s="65">
        <v>10</v>
      </c>
      <c r="J45" s="66">
        <v>0</v>
      </c>
      <c r="K45" s="67">
        <v>1</v>
      </c>
      <c r="L45" s="13"/>
      <c r="M45" s="10">
        <v>27</v>
      </c>
      <c r="N45" s="10">
        <v>1</v>
      </c>
      <c r="O45" s="10">
        <v>1</v>
      </c>
      <c r="P45" s="33">
        <f t="shared" si="0"/>
        <v>29</v>
      </c>
      <c r="Q45" s="61" t="s">
        <v>276</v>
      </c>
      <c r="R45" s="10" t="s">
        <v>267</v>
      </c>
      <c r="S45" s="10" t="s">
        <v>267</v>
      </c>
      <c r="T45" s="70" t="s">
        <v>267</v>
      </c>
    </row>
    <row r="46" spans="2:20" hidden="1" x14ac:dyDescent="0.3">
      <c r="B46" s="61">
        <v>33</v>
      </c>
      <c r="C46" s="31" t="s">
        <v>215</v>
      </c>
      <c r="D46" s="10">
        <v>72</v>
      </c>
      <c r="E46" s="61">
        <v>11</v>
      </c>
      <c r="F46" s="11">
        <v>0.15</v>
      </c>
      <c r="G46" s="64">
        <v>0</v>
      </c>
      <c r="H46" s="11">
        <v>0</v>
      </c>
      <c r="I46" s="65">
        <v>11</v>
      </c>
      <c r="J46" s="66">
        <v>0</v>
      </c>
      <c r="K46" s="67">
        <v>1</v>
      </c>
      <c r="L46" s="13"/>
      <c r="M46" s="10">
        <v>27</v>
      </c>
      <c r="N46" s="10">
        <v>1</v>
      </c>
      <c r="O46" s="10">
        <v>1</v>
      </c>
      <c r="P46" s="33">
        <f t="shared" si="0"/>
        <v>29</v>
      </c>
      <c r="Q46" s="61" t="s">
        <v>276</v>
      </c>
      <c r="R46" s="10" t="s">
        <v>267</v>
      </c>
      <c r="S46" s="10" t="s">
        <v>267</v>
      </c>
      <c r="T46" s="70" t="s">
        <v>267</v>
      </c>
    </row>
    <row r="47" spans="2:20" hidden="1" x14ac:dyDescent="0.3">
      <c r="B47" s="61">
        <v>34</v>
      </c>
      <c r="C47" s="31" t="s">
        <v>32</v>
      </c>
      <c r="D47" s="10">
        <v>69</v>
      </c>
      <c r="E47" s="61">
        <v>10</v>
      </c>
      <c r="F47" s="11">
        <v>0.14000000000000001</v>
      </c>
      <c r="G47" s="64">
        <v>0</v>
      </c>
      <c r="H47" s="11">
        <v>0</v>
      </c>
      <c r="I47" s="65">
        <v>10</v>
      </c>
      <c r="J47" s="66">
        <v>0</v>
      </c>
      <c r="K47" s="67">
        <v>1</v>
      </c>
      <c r="L47" s="13"/>
      <c r="M47" s="10">
        <v>28</v>
      </c>
      <c r="N47" s="10">
        <v>1</v>
      </c>
      <c r="O47" s="10">
        <v>1</v>
      </c>
      <c r="P47" s="33">
        <f t="shared" si="0"/>
        <v>30</v>
      </c>
      <c r="Q47" s="61" t="s">
        <v>276</v>
      </c>
      <c r="R47" s="10" t="s">
        <v>267</v>
      </c>
      <c r="S47" s="10" t="s">
        <v>267</v>
      </c>
      <c r="T47" s="70" t="s">
        <v>267</v>
      </c>
    </row>
    <row r="48" spans="2:20" hidden="1" x14ac:dyDescent="0.3">
      <c r="B48" s="61">
        <v>35</v>
      </c>
      <c r="C48" s="31" t="s">
        <v>49</v>
      </c>
      <c r="D48" s="10">
        <v>77</v>
      </c>
      <c r="E48" s="61">
        <v>11</v>
      </c>
      <c r="F48" s="11">
        <v>0.14000000000000001</v>
      </c>
      <c r="G48" s="64">
        <v>0</v>
      </c>
      <c r="H48" s="11">
        <v>0</v>
      </c>
      <c r="I48" s="65">
        <v>11</v>
      </c>
      <c r="J48" s="66">
        <v>0</v>
      </c>
      <c r="K48" s="67">
        <v>1</v>
      </c>
      <c r="L48" s="13"/>
      <c r="M48" s="10">
        <v>28</v>
      </c>
      <c r="N48" s="10">
        <v>1</v>
      </c>
      <c r="O48" s="10">
        <v>1</v>
      </c>
      <c r="P48" s="33">
        <f t="shared" si="0"/>
        <v>30</v>
      </c>
      <c r="Q48" s="61" t="s">
        <v>276</v>
      </c>
      <c r="R48" s="10" t="s">
        <v>267</v>
      </c>
      <c r="S48" s="10" t="s">
        <v>267</v>
      </c>
      <c r="T48" s="70" t="s">
        <v>267</v>
      </c>
    </row>
    <row r="49" spans="2:20" hidden="1" x14ac:dyDescent="0.3">
      <c r="B49" s="61">
        <v>36</v>
      </c>
      <c r="C49" s="31" t="s">
        <v>63</v>
      </c>
      <c r="D49" s="10">
        <v>77</v>
      </c>
      <c r="E49" s="61">
        <v>11</v>
      </c>
      <c r="F49" s="11">
        <v>0.14000000000000001</v>
      </c>
      <c r="G49" s="64">
        <v>0</v>
      </c>
      <c r="H49" s="11">
        <v>0</v>
      </c>
      <c r="I49" s="65">
        <v>11</v>
      </c>
      <c r="J49" s="66">
        <v>0</v>
      </c>
      <c r="K49" s="67">
        <v>1</v>
      </c>
      <c r="L49" s="13"/>
      <c r="M49" s="10">
        <v>28</v>
      </c>
      <c r="N49" s="10">
        <v>1</v>
      </c>
      <c r="O49" s="10">
        <v>1</v>
      </c>
      <c r="P49" s="33">
        <f t="shared" si="0"/>
        <v>30</v>
      </c>
      <c r="Q49" s="61" t="s">
        <v>276</v>
      </c>
      <c r="R49" s="10" t="s">
        <v>267</v>
      </c>
      <c r="S49" s="10" t="s">
        <v>267</v>
      </c>
      <c r="T49" s="70" t="s">
        <v>267</v>
      </c>
    </row>
    <row r="50" spans="2:20" hidden="1" x14ac:dyDescent="0.3">
      <c r="B50" s="61">
        <v>37</v>
      </c>
      <c r="C50" s="31" t="s">
        <v>71</v>
      </c>
      <c r="D50" s="10">
        <v>103</v>
      </c>
      <c r="E50" s="61">
        <v>14</v>
      </c>
      <c r="F50" s="11">
        <v>0.14000000000000001</v>
      </c>
      <c r="G50" s="64">
        <v>0</v>
      </c>
      <c r="H50" s="11">
        <v>0</v>
      </c>
      <c r="I50" s="65">
        <v>14</v>
      </c>
      <c r="J50" s="66">
        <v>0</v>
      </c>
      <c r="K50" s="67">
        <v>1</v>
      </c>
      <c r="L50" s="13"/>
      <c r="M50" s="10">
        <v>28</v>
      </c>
      <c r="N50" s="10">
        <v>1</v>
      </c>
      <c r="O50" s="10">
        <v>1</v>
      </c>
      <c r="P50" s="33">
        <f t="shared" si="0"/>
        <v>30</v>
      </c>
      <c r="Q50" s="61" t="s">
        <v>276</v>
      </c>
      <c r="R50" s="10" t="s">
        <v>267</v>
      </c>
      <c r="S50" s="10" t="s">
        <v>267</v>
      </c>
      <c r="T50" s="70" t="s">
        <v>267</v>
      </c>
    </row>
    <row r="51" spans="2:20" hidden="1" x14ac:dyDescent="0.3">
      <c r="B51" s="61">
        <v>38</v>
      </c>
      <c r="C51" s="31" t="s">
        <v>72</v>
      </c>
      <c r="D51" s="10">
        <v>72</v>
      </c>
      <c r="E51" s="61">
        <v>10</v>
      </c>
      <c r="F51" s="11">
        <v>0.14000000000000001</v>
      </c>
      <c r="G51" s="64">
        <v>0</v>
      </c>
      <c r="H51" s="11">
        <v>0</v>
      </c>
      <c r="I51" s="65">
        <v>10</v>
      </c>
      <c r="J51" s="66">
        <v>0</v>
      </c>
      <c r="K51" s="67">
        <v>1</v>
      </c>
      <c r="L51" s="13"/>
      <c r="M51" s="10">
        <v>28</v>
      </c>
      <c r="N51" s="10">
        <v>1</v>
      </c>
      <c r="O51" s="10">
        <v>1</v>
      </c>
      <c r="P51" s="33">
        <f t="shared" si="0"/>
        <v>30</v>
      </c>
      <c r="Q51" s="61" t="s">
        <v>276</v>
      </c>
      <c r="R51" s="10" t="s">
        <v>267</v>
      </c>
      <c r="S51" s="10" t="s">
        <v>267</v>
      </c>
      <c r="T51" s="70" t="s">
        <v>267</v>
      </c>
    </row>
    <row r="52" spans="2:20" hidden="1" x14ac:dyDescent="0.3">
      <c r="B52" s="61">
        <v>39</v>
      </c>
      <c r="C52" s="31" t="s">
        <v>124</v>
      </c>
      <c r="D52" s="10">
        <v>108</v>
      </c>
      <c r="E52" s="61">
        <v>33</v>
      </c>
      <c r="F52" s="11">
        <v>0.31</v>
      </c>
      <c r="G52" s="64">
        <v>0</v>
      </c>
      <c r="H52" s="11">
        <v>0</v>
      </c>
      <c r="I52" s="65">
        <v>17</v>
      </c>
      <c r="J52" s="66">
        <v>16</v>
      </c>
      <c r="K52" s="67">
        <v>0.52</v>
      </c>
      <c r="L52" s="13"/>
      <c r="M52" s="10">
        <v>11</v>
      </c>
      <c r="N52" s="10">
        <v>1</v>
      </c>
      <c r="O52" s="10">
        <v>18</v>
      </c>
      <c r="P52" s="33">
        <f t="shared" si="0"/>
        <v>30</v>
      </c>
      <c r="Q52" s="61" t="s">
        <v>276</v>
      </c>
      <c r="R52" s="10" t="s">
        <v>267</v>
      </c>
      <c r="S52" s="10" t="s">
        <v>267</v>
      </c>
      <c r="T52" s="70" t="s">
        <v>267</v>
      </c>
    </row>
    <row r="53" spans="2:20" hidden="1" x14ac:dyDescent="0.3">
      <c r="B53" s="61">
        <v>40</v>
      </c>
      <c r="C53" s="31" t="s">
        <v>53</v>
      </c>
      <c r="D53" s="10">
        <v>627</v>
      </c>
      <c r="E53" s="61">
        <v>180</v>
      </c>
      <c r="F53" s="11">
        <v>0.28999999999999998</v>
      </c>
      <c r="G53" s="64">
        <v>25</v>
      </c>
      <c r="H53" s="11">
        <v>0.14000000000000001</v>
      </c>
      <c r="I53" s="65">
        <v>87</v>
      </c>
      <c r="J53" s="66">
        <v>68</v>
      </c>
      <c r="K53" s="67">
        <v>0.56000000000000005</v>
      </c>
      <c r="L53" s="13"/>
      <c r="M53" s="10">
        <v>13</v>
      </c>
      <c r="N53" s="10">
        <v>4</v>
      </c>
      <c r="O53" s="10">
        <v>14</v>
      </c>
      <c r="P53" s="33">
        <f t="shared" si="0"/>
        <v>31</v>
      </c>
      <c r="Q53" s="61" t="s">
        <v>277</v>
      </c>
      <c r="R53" s="10">
        <v>0</v>
      </c>
      <c r="S53" s="10">
        <v>25</v>
      </c>
      <c r="T53" s="70">
        <v>0</v>
      </c>
    </row>
    <row r="54" spans="2:20" hidden="1" x14ac:dyDescent="0.3">
      <c r="B54" s="61">
        <v>41</v>
      </c>
      <c r="C54" s="31" t="s">
        <v>100</v>
      </c>
      <c r="D54" s="10">
        <v>231</v>
      </c>
      <c r="E54" s="61">
        <v>58</v>
      </c>
      <c r="F54" s="11">
        <v>0.25</v>
      </c>
      <c r="G54" s="64">
        <v>11</v>
      </c>
      <c r="H54" s="11">
        <v>0.19</v>
      </c>
      <c r="I54" s="65">
        <v>30</v>
      </c>
      <c r="J54" s="66">
        <v>17</v>
      </c>
      <c r="K54" s="67">
        <v>0.64</v>
      </c>
      <c r="L54" s="13"/>
      <c r="M54" s="10">
        <v>17</v>
      </c>
      <c r="N54" s="10">
        <v>8</v>
      </c>
      <c r="O54" s="10">
        <v>6</v>
      </c>
      <c r="P54" s="33">
        <f t="shared" si="0"/>
        <v>31</v>
      </c>
      <c r="Q54" s="61" t="s">
        <v>277</v>
      </c>
      <c r="R54" s="10">
        <v>0</v>
      </c>
      <c r="S54" s="10">
        <v>11</v>
      </c>
      <c r="T54" s="70">
        <v>0</v>
      </c>
    </row>
    <row r="55" spans="2:20" hidden="1" x14ac:dyDescent="0.3">
      <c r="B55" s="61">
        <v>42</v>
      </c>
      <c r="C55" s="71" t="s">
        <v>107</v>
      </c>
      <c r="D55" s="10">
        <v>223</v>
      </c>
      <c r="E55" s="61">
        <v>28</v>
      </c>
      <c r="F55" s="11">
        <v>0.13</v>
      </c>
      <c r="G55" s="64">
        <v>0</v>
      </c>
      <c r="H55" s="11">
        <v>0</v>
      </c>
      <c r="I55" s="65">
        <v>28</v>
      </c>
      <c r="J55" s="66">
        <v>0</v>
      </c>
      <c r="K55" s="67">
        <v>1</v>
      </c>
      <c r="L55" s="67"/>
      <c r="M55" s="10">
        <v>29</v>
      </c>
      <c r="N55" s="10">
        <v>1</v>
      </c>
      <c r="O55" s="12">
        <v>1</v>
      </c>
      <c r="P55" s="33">
        <f t="shared" si="0"/>
        <v>31</v>
      </c>
      <c r="Q55" s="61" t="s">
        <v>276</v>
      </c>
      <c r="R55" s="10" t="s">
        <v>267</v>
      </c>
      <c r="S55" s="10" t="s">
        <v>267</v>
      </c>
      <c r="T55" s="70" t="s">
        <v>267</v>
      </c>
    </row>
    <row r="56" spans="2:20" hidden="1" x14ac:dyDescent="0.3">
      <c r="B56" s="61">
        <v>43</v>
      </c>
      <c r="C56" s="31" t="s">
        <v>179</v>
      </c>
      <c r="D56" s="10">
        <v>124</v>
      </c>
      <c r="E56" s="61">
        <v>16</v>
      </c>
      <c r="F56" s="11">
        <v>0.13</v>
      </c>
      <c r="G56" s="64">
        <v>0</v>
      </c>
      <c r="H56" s="11">
        <v>0</v>
      </c>
      <c r="I56" s="65">
        <v>16</v>
      </c>
      <c r="J56" s="66">
        <v>0</v>
      </c>
      <c r="K56" s="67">
        <v>1</v>
      </c>
      <c r="L56" s="13"/>
      <c r="M56" s="10">
        <v>29</v>
      </c>
      <c r="N56" s="10">
        <v>1</v>
      </c>
      <c r="O56" s="10">
        <v>1</v>
      </c>
      <c r="P56" s="33">
        <f t="shared" si="0"/>
        <v>31</v>
      </c>
      <c r="Q56" s="61" t="s">
        <v>276</v>
      </c>
      <c r="R56" s="10" t="s">
        <v>267</v>
      </c>
      <c r="S56" s="10" t="s">
        <v>267</v>
      </c>
      <c r="T56" s="70" t="s">
        <v>267</v>
      </c>
    </row>
    <row r="57" spans="2:20" hidden="1" x14ac:dyDescent="0.3">
      <c r="B57" s="61">
        <v>44</v>
      </c>
      <c r="C57" s="31" t="s">
        <v>182</v>
      </c>
      <c r="D57" s="10">
        <v>110</v>
      </c>
      <c r="E57" s="61">
        <v>14</v>
      </c>
      <c r="F57" s="11">
        <v>0.13</v>
      </c>
      <c r="G57" s="64">
        <v>0</v>
      </c>
      <c r="H57" s="11">
        <v>0</v>
      </c>
      <c r="I57" s="65">
        <v>14</v>
      </c>
      <c r="J57" s="66">
        <v>0</v>
      </c>
      <c r="K57" s="67">
        <v>1</v>
      </c>
      <c r="L57" s="13"/>
      <c r="M57" s="10">
        <v>29</v>
      </c>
      <c r="N57" s="10">
        <v>1</v>
      </c>
      <c r="O57" s="10">
        <v>1</v>
      </c>
      <c r="P57" s="33">
        <f t="shared" si="0"/>
        <v>31</v>
      </c>
      <c r="Q57" s="61" t="s">
        <v>276</v>
      </c>
      <c r="R57" s="10" t="s">
        <v>267</v>
      </c>
      <c r="S57" s="10" t="s">
        <v>267</v>
      </c>
      <c r="T57" s="70" t="s">
        <v>267</v>
      </c>
    </row>
    <row r="58" spans="2:20" hidden="1" x14ac:dyDescent="0.3">
      <c r="B58" s="61">
        <v>45</v>
      </c>
      <c r="C58" s="71" t="s">
        <v>98</v>
      </c>
      <c r="D58" s="10">
        <v>165</v>
      </c>
      <c r="E58" s="61">
        <v>20</v>
      </c>
      <c r="F58" s="11">
        <v>0.12</v>
      </c>
      <c r="G58" s="64">
        <v>0</v>
      </c>
      <c r="H58" s="11">
        <v>0</v>
      </c>
      <c r="I58" s="65">
        <v>20</v>
      </c>
      <c r="J58" s="66">
        <v>0</v>
      </c>
      <c r="K58" s="67">
        <v>1</v>
      </c>
      <c r="L58" s="67"/>
      <c r="M58" s="10">
        <v>30</v>
      </c>
      <c r="N58" s="10">
        <v>1</v>
      </c>
      <c r="O58" s="10">
        <v>1</v>
      </c>
      <c r="P58" s="33">
        <f t="shared" si="0"/>
        <v>32</v>
      </c>
      <c r="Q58" s="61" t="s">
        <v>276</v>
      </c>
      <c r="R58" s="10" t="s">
        <v>267</v>
      </c>
      <c r="S58" s="10" t="s">
        <v>267</v>
      </c>
      <c r="T58" s="70" t="s">
        <v>267</v>
      </c>
    </row>
    <row r="59" spans="2:20" hidden="1" x14ac:dyDescent="0.3">
      <c r="B59" s="61">
        <v>46</v>
      </c>
      <c r="C59" s="31" t="s">
        <v>118</v>
      </c>
      <c r="D59" s="10">
        <v>133</v>
      </c>
      <c r="E59" s="61">
        <v>44</v>
      </c>
      <c r="F59" s="11">
        <v>0.33</v>
      </c>
      <c r="G59" s="64">
        <v>0</v>
      </c>
      <c r="H59" s="11">
        <v>0</v>
      </c>
      <c r="I59" s="65">
        <v>21</v>
      </c>
      <c r="J59" s="66">
        <v>23</v>
      </c>
      <c r="K59" s="67">
        <v>0.48</v>
      </c>
      <c r="L59" s="13"/>
      <c r="M59" s="10">
        <v>9</v>
      </c>
      <c r="N59" s="10">
        <v>1</v>
      </c>
      <c r="O59" s="10">
        <v>22</v>
      </c>
      <c r="P59" s="33">
        <f t="shared" si="0"/>
        <v>32</v>
      </c>
      <c r="Q59" s="61" t="s">
        <v>276</v>
      </c>
      <c r="R59" s="10" t="s">
        <v>267</v>
      </c>
      <c r="S59" s="10" t="s">
        <v>267</v>
      </c>
      <c r="T59" s="70" t="s">
        <v>267</v>
      </c>
    </row>
    <row r="60" spans="2:20" hidden="1" x14ac:dyDescent="0.3">
      <c r="B60" s="61">
        <v>47</v>
      </c>
      <c r="C60" s="31" t="s">
        <v>123</v>
      </c>
      <c r="D60" s="10">
        <v>140</v>
      </c>
      <c r="E60" s="61">
        <v>17</v>
      </c>
      <c r="F60" s="11">
        <v>0.12</v>
      </c>
      <c r="G60" s="64">
        <v>0</v>
      </c>
      <c r="H60" s="11">
        <v>0</v>
      </c>
      <c r="I60" s="65">
        <v>17</v>
      </c>
      <c r="J60" s="66">
        <v>0</v>
      </c>
      <c r="K60" s="67">
        <v>1</v>
      </c>
      <c r="L60" s="13"/>
      <c r="M60" s="10">
        <v>30</v>
      </c>
      <c r="N60" s="10">
        <v>1</v>
      </c>
      <c r="O60" s="10">
        <v>1</v>
      </c>
      <c r="P60" s="33">
        <f t="shared" si="0"/>
        <v>32</v>
      </c>
      <c r="Q60" s="61" t="s">
        <v>276</v>
      </c>
      <c r="R60" s="10" t="s">
        <v>267</v>
      </c>
      <c r="S60" s="10" t="s">
        <v>267</v>
      </c>
      <c r="T60" s="70" t="s">
        <v>267</v>
      </c>
    </row>
    <row r="61" spans="2:20" hidden="1" x14ac:dyDescent="0.3">
      <c r="B61" s="61">
        <v>48</v>
      </c>
      <c r="C61" s="31" t="s">
        <v>185</v>
      </c>
      <c r="D61" s="10">
        <v>98</v>
      </c>
      <c r="E61" s="61">
        <v>12</v>
      </c>
      <c r="F61" s="11">
        <v>0.12</v>
      </c>
      <c r="G61" s="64">
        <v>0</v>
      </c>
      <c r="H61" s="11">
        <v>0</v>
      </c>
      <c r="I61" s="65">
        <v>12</v>
      </c>
      <c r="J61" s="66">
        <v>0</v>
      </c>
      <c r="K61" s="67">
        <v>1</v>
      </c>
      <c r="L61" s="13"/>
      <c r="M61" s="10">
        <v>30</v>
      </c>
      <c r="N61" s="10">
        <v>1</v>
      </c>
      <c r="O61" s="10">
        <v>1</v>
      </c>
      <c r="P61" s="33">
        <f t="shared" si="0"/>
        <v>32</v>
      </c>
      <c r="Q61" s="61" t="s">
        <v>276</v>
      </c>
      <c r="R61" s="10" t="s">
        <v>267</v>
      </c>
      <c r="S61" s="10" t="s">
        <v>267</v>
      </c>
      <c r="T61" s="70" t="s">
        <v>267</v>
      </c>
    </row>
    <row r="62" spans="2:20" hidden="1" x14ac:dyDescent="0.3">
      <c r="B62" s="61">
        <v>49</v>
      </c>
      <c r="C62" s="31" t="s">
        <v>219</v>
      </c>
      <c r="D62" s="10">
        <v>165</v>
      </c>
      <c r="E62" s="61">
        <v>19</v>
      </c>
      <c r="F62" s="11">
        <v>0.12</v>
      </c>
      <c r="G62" s="64">
        <v>0</v>
      </c>
      <c r="H62" s="11">
        <v>0</v>
      </c>
      <c r="I62" s="65">
        <v>19</v>
      </c>
      <c r="J62" s="66">
        <v>0</v>
      </c>
      <c r="K62" s="67">
        <v>1</v>
      </c>
      <c r="L62" s="13"/>
      <c r="M62" s="10">
        <v>30</v>
      </c>
      <c r="N62" s="10">
        <v>1</v>
      </c>
      <c r="O62" s="10">
        <v>1</v>
      </c>
      <c r="P62" s="33">
        <f t="shared" si="0"/>
        <v>32</v>
      </c>
      <c r="Q62" s="61" t="s">
        <v>276</v>
      </c>
      <c r="R62" s="10" t="s">
        <v>267</v>
      </c>
      <c r="S62" s="10" t="s">
        <v>267</v>
      </c>
      <c r="T62" s="70" t="s">
        <v>267</v>
      </c>
    </row>
    <row r="63" spans="2:20" hidden="1" x14ac:dyDescent="0.3">
      <c r="B63" s="61">
        <v>50</v>
      </c>
      <c r="C63" s="31" t="s">
        <v>18</v>
      </c>
      <c r="D63" s="10">
        <v>192</v>
      </c>
      <c r="E63" s="61">
        <v>43</v>
      </c>
      <c r="F63" s="11">
        <v>0.22</v>
      </c>
      <c r="G63" s="64">
        <v>0</v>
      </c>
      <c r="H63" s="11">
        <v>0</v>
      </c>
      <c r="I63" s="65">
        <v>25</v>
      </c>
      <c r="J63" s="66">
        <v>18</v>
      </c>
      <c r="K63" s="67">
        <v>0.57999999999999996</v>
      </c>
      <c r="L63" s="13"/>
      <c r="M63" s="10">
        <v>20</v>
      </c>
      <c r="N63" s="10">
        <v>1</v>
      </c>
      <c r="O63" s="10">
        <v>12</v>
      </c>
      <c r="P63" s="33">
        <f t="shared" si="0"/>
        <v>33</v>
      </c>
      <c r="Q63" s="61" t="s">
        <v>276</v>
      </c>
      <c r="R63" s="10" t="s">
        <v>267</v>
      </c>
      <c r="S63" s="10" t="s">
        <v>267</v>
      </c>
      <c r="T63" s="70" t="s">
        <v>267</v>
      </c>
    </row>
    <row r="64" spans="2:20" hidden="1" x14ac:dyDescent="0.3">
      <c r="B64" s="61">
        <v>51</v>
      </c>
      <c r="C64" s="31" t="s">
        <v>36</v>
      </c>
      <c r="D64" s="10">
        <v>104</v>
      </c>
      <c r="E64" s="61">
        <v>11</v>
      </c>
      <c r="F64" s="11">
        <v>0.11</v>
      </c>
      <c r="G64" s="64">
        <v>0</v>
      </c>
      <c r="H64" s="11">
        <v>0</v>
      </c>
      <c r="I64" s="65">
        <v>11</v>
      </c>
      <c r="J64" s="66">
        <v>0</v>
      </c>
      <c r="K64" s="67">
        <v>1</v>
      </c>
      <c r="L64" s="13"/>
      <c r="M64" s="10">
        <v>31</v>
      </c>
      <c r="N64" s="10">
        <v>1</v>
      </c>
      <c r="O64" s="10">
        <v>1</v>
      </c>
      <c r="P64" s="33">
        <f t="shared" si="0"/>
        <v>33</v>
      </c>
      <c r="Q64" s="61" t="s">
        <v>276</v>
      </c>
      <c r="R64" s="10" t="s">
        <v>267</v>
      </c>
      <c r="S64" s="10" t="s">
        <v>267</v>
      </c>
      <c r="T64" s="70" t="s">
        <v>267</v>
      </c>
    </row>
    <row r="65" spans="2:20" hidden="1" x14ac:dyDescent="0.3">
      <c r="B65" s="61">
        <v>52</v>
      </c>
      <c r="C65" s="31" t="s">
        <v>70</v>
      </c>
      <c r="D65" s="10">
        <v>79</v>
      </c>
      <c r="E65" s="61">
        <v>25</v>
      </c>
      <c r="F65" s="11">
        <v>0.32</v>
      </c>
      <c r="G65" s="64">
        <v>0</v>
      </c>
      <c r="H65" s="11">
        <v>0</v>
      </c>
      <c r="I65" s="65">
        <v>12</v>
      </c>
      <c r="J65" s="66">
        <v>13</v>
      </c>
      <c r="K65" s="67">
        <v>0.48</v>
      </c>
      <c r="L65" s="13"/>
      <c r="M65" s="10">
        <v>10</v>
      </c>
      <c r="N65" s="10">
        <v>1</v>
      </c>
      <c r="O65" s="10">
        <v>22</v>
      </c>
      <c r="P65" s="33">
        <f t="shared" si="0"/>
        <v>33</v>
      </c>
      <c r="Q65" s="61" t="s">
        <v>276</v>
      </c>
      <c r="R65" s="10" t="s">
        <v>267</v>
      </c>
      <c r="S65" s="10" t="s">
        <v>267</v>
      </c>
      <c r="T65" s="70" t="s">
        <v>267</v>
      </c>
    </row>
    <row r="66" spans="2:20" hidden="1" x14ac:dyDescent="0.3">
      <c r="B66" s="61">
        <v>53</v>
      </c>
      <c r="C66" s="31" t="s">
        <v>106</v>
      </c>
      <c r="D66" s="10">
        <v>230</v>
      </c>
      <c r="E66" s="61">
        <v>62</v>
      </c>
      <c r="F66" s="11">
        <v>0.27</v>
      </c>
      <c r="G66" s="64">
        <v>0</v>
      </c>
      <c r="H66" s="11">
        <v>0</v>
      </c>
      <c r="I66" s="65">
        <v>33</v>
      </c>
      <c r="J66" s="66">
        <v>29</v>
      </c>
      <c r="K66" s="67">
        <v>0.53</v>
      </c>
      <c r="L66" s="13"/>
      <c r="M66" s="10">
        <v>15</v>
      </c>
      <c r="N66" s="10">
        <v>1</v>
      </c>
      <c r="O66" s="10">
        <v>17</v>
      </c>
      <c r="P66" s="33">
        <f t="shared" si="0"/>
        <v>33</v>
      </c>
      <c r="Q66" s="61" t="s">
        <v>276</v>
      </c>
      <c r="R66" s="10" t="s">
        <v>267</v>
      </c>
      <c r="S66" s="10" t="s">
        <v>267</v>
      </c>
      <c r="T66" s="70" t="s">
        <v>267</v>
      </c>
    </row>
    <row r="67" spans="2:20" hidden="1" x14ac:dyDescent="0.3">
      <c r="B67" s="61">
        <v>54</v>
      </c>
      <c r="C67" s="31" t="s">
        <v>176</v>
      </c>
      <c r="D67" s="10">
        <v>107</v>
      </c>
      <c r="E67" s="61">
        <v>12</v>
      </c>
      <c r="F67" s="11">
        <v>0.11</v>
      </c>
      <c r="G67" s="64">
        <v>0</v>
      </c>
      <c r="H67" s="11">
        <v>0</v>
      </c>
      <c r="I67" s="65">
        <v>12</v>
      </c>
      <c r="J67" s="66">
        <v>0</v>
      </c>
      <c r="K67" s="67">
        <v>1</v>
      </c>
      <c r="L67" s="13"/>
      <c r="M67" s="10">
        <v>31</v>
      </c>
      <c r="N67" s="10">
        <v>1</v>
      </c>
      <c r="O67" s="10">
        <v>1</v>
      </c>
      <c r="P67" s="33">
        <f t="shared" si="0"/>
        <v>33</v>
      </c>
      <c r="Q67" s="61" t="s">
        <v>276</v>
      </c>
      <c r="R67" s="10" t="s">
        <v>267</v>
      </c>
      <c r="S67" s="10" t="s">
        <v>267</v>
      </c>
      <c r="T67" s="70" t="s">
        <v>267</v>
      </c>
    </row>
    <row r="68" spans="2:20" hidden="1" x14ac:dyDescent="0.3">
      <c r="B68" s="61">
        <v>55</v>
      </c>
      <c r="C68" s="71" t="s">
        <v>246</v>
      </c>
      <c r="D68" s="10">
        <v>192</v>
      </c>
      <c r="E68" s="61">
        <v>36</v>
      </c>
      <c r="F68" s="63">
        <v>0.19</v>
      </c>
      <c r="G68" s="64">
        <v>0</v>
      </c>
      <c r="H68" s="63">
        <v>0</v>
      </c>
      <c r="I68" s="65">
        <v>22</v>
      </c>
      <c r="J68" s="66">
        <v>14</v>
      </c>
      <c r="K68" s="67">
        <v>0.61</v>
      </c>
      <c r="L68" s="67"/>
      <c r="M68" s="10">
        <v>23</v>
      </c>
      <c r="N68" s="10">
        <v>1</v>
      </c>
      <c r="O68" s="10">
        <v>9</v>
      </c>
      <c r="P68" s="33">
        <f t="shared" si="0"/>
        <v>33</v>
      </c>
      <c r="Q68" s="61" t="s">
        <v>276</v>
      </c>
      <c r="R68" s="69" t="s">
        <v>267</v>
      </c>
      <c r="S68" s="69" t="s">
        <v>267</v>
      </c>
      <c r="T68" s="70" t="s">
        <v>267</v>
      </c>
    </row>
    <row r="69" spans="2:20" hidden="1" x14ac:dyDescent="0.3">
      <c r="B69" s="61">
        <v>56</v>
      </c>
      <c r="C69" s="31" t="s">
        <v>52</v>
      </c>
      <c r="D69" s="10">
        <v>104</v>
      </c>
      <c r="E69" s="61">
        <v>10</v>
      </c>
      <c r="F69" s="11">
        <v>0.1</v>
      </c>
      <c r="G69" s="64">
        <v>0</v>
      </c>
      <c r="H69" s="11">
        <v>0</v>
      </c>
      <c r="I69" s="65">
        <v>10</v>
      </c>
      <c r="J69" s="66">
        <v>0</v>
      </c>
      <c r="K69" s="67">
        <v>1</v>
      </c>
      <c r="L69" s="13"/>
      <c r="M69" s="10">
        <v>32</v>
      </c>
      <c r="N69" s="10">
        <v>1</v>
      </c>
      <c r="O69" s="10">
        <v>1</v>
      </c>
      <c r="P69" s="33">
        <f t="shared" si="0"/>
        <v>34</v>
      </c>
      <c r="Q69" s="61" t="s">
        <v>276</v>
      </c>
      <c r="R69" s="10" t="s">
        <v>267</v>
      </c>
      <c r="S69" s="10" t="s">
        <v>267</v>
      </c>
      <c r="T69" s="70" t="s">
        <v>267</v>
      </c>
    </row>
    <row r="70" spans="2:20" hidden="1" x14ac:dyDescent="0.3">
      <c r="B70" s="61">
        <v>57</v>
      </c>
      <c r="C70" s="31" t="s">
        <v>58</v>
      </c>
      <c r="D70" s="10">
        <v>113</v>
      </c>
      <c r="E70" s="61">
        <v>28</v>
      </c>
      <c r="F70" s="11">
        <v>0.25</v>
      </c>
      <c r="G70" s="64">
        <v>0</v>
      </c>
      <c r="H70" s="11">
        <v>0</v>
      </c>
      <c r="I70" s="65">
        <v>15</v>
      </c>
      <c r="J70" s="66">
        <v>13</v>
      </c>
      <c r="K70" s="67">
        <v>0.54</v>
      </c>
      <c r="L70" s="13"/>
      <c r="M70" s="10">
        <v>17</v>
      </c>
      <c r="N70" s="10">
        <v>1</v>
      </c>
      <c r="O70" s="10">
        <v>16</v>
      </c>
      <c r="P70" s="33">
        <f t="shared" si="0"/>
        <v>34</v>
      </c>
      <c r="Q70" s="61" t="s">
        <v>276</v>
      </c>
      <c r="R70" s="10" t="s">
        <v>267</v>
      </c>
      <c r="S70" s="10" t="s">
        <v>267</v>
      </c>
      <c r="T70" s="70" t="s">
        <v>267</v>
      </c>
    </row>
    <row r="71" spans="2:20" hidden="1" x14ac:dyDescent="0.3">
      <c r="B71" s="61">
        <v>58</v>
      </c>
      <c r="C71" s="31" t="s">
        <v>73</v>
      </c>
      <c r="D71" s="10">
        <v>130</v>
      </c>
      <c r="E71" s="61">
        <v>13</v>
      </c>
      <c r="F71" s="11">
        <v>0.1</v>
      </c>
      <c r="G71" s="64">
        <v>0</v>
      </c>
      <c r="H71" s="11">
        <v>0</v>
      </c>
      <c r="I71" s="65">
        <v>13</v>
      </c>
      <c r="J71" s="66">
        <v>0</v>
      </c>
      <c r="K71" s="67">
        <v>1</v>
      </c>
      <c r="L71" s="13"/>
      <c r="M71" s="10">
        <v>32</v>
      </c>
      <c r="N71" s="10">
        <v>1</v>
      </c>
      <c r="O71" s="10">
        <v>1</v>
      </c>
      <c r="P71" s="33">
        <f t="shared" si="0"/>
        <v>34</v>
      </c>
      <c r="Q71" s="61" t="s">
        <v>276</v>
      </c>
      <c r="R71" s="10" t="s">
        <v>267</v>
      </c>
      <c r="S71" s="10" t="s">
        <v>267</v>
      </c>
      <c r="T71" s="70" t="s">
        <v>267</v>
      </c>
    </row>
    <row r="72" spans="2:20" hidden="1" x14ac:dyDescent="0.3">
      <c r="B72" s="61">
        <v>59</v>
      </c>
      <c r="C72" s="31" t="s">
        <v>78</v>
      </c>
      <c r="D72" s="10">
        <v>136</v>
      </c>
      <c r="E72" s="61">
        <v>30</v>
      </c>
      <c r="F72" s="11">
        <v>0.22</v>
      </c>
      <c r="G72" s="64">
        <v>0</v>
      </c>
      <c r="H72" s="11">
        <v>0</v>
      </c>
      <c r="I72" s="65">
        <v>17</v>
      </c>
      <c r="J72" s="66">
        <v>13</v>
      </c>
      <c r="K72" s="67">
        <v>0.56999999999999995</v>
      </c>
      <c r="L72" s="13"/>
      <c r="M72" s="10">
        <v>20</v>
      </c>
      <c r="N72" s="10">
        <v>1</v>
      </c>
      <c r="O72" s="10">
        <v>13</v>
      </c>
      <c r="P72" s="33">
        <f t="shared" si="0"/>
        <v>34</v>
      </c>
      <c r="Q72" s="61" t="s">
        <v>276</v>
      </c>
      <c r="R72" s="10" t="s">
        <v>267</v>
      </c>
      <c r="S72" s="10" t="s">
        <v>267</v>
      </c>
      <c r="T72" s="70" t="s">
        <v>267</v>
      </c>
    </row>
    <row r="73" spans="2:20" hidden="1" x14ac:dyDescent="0.3">
      <c r="B73" s="61">
        <v>60</v>
      </c>
      <c r="C73" s="31" t="s">
        <v>150</v>
      </c>
      <c r="D73" s="10">
        <v>108</v>
      </c>
      <c r="E73" s="61">
        <v>11</v>
      </c>
      <c r="F73" s="11">
        <v>0.1</v>
      </c>
      <c r="G73" s="64">
        <v>0</v>
      </c>
      <c r="H73" s="11">
        <v>0</v>
      </c>
      <c r="I73" s="65">
        <v>11</v>
      </c>
      <c r="J73" s="66">
        <v>0</v>
      </c>
      <c r="K73" s="67">
        <v>1</v>
      </c>
      <c r="L73" s="13"/>
      <c r="M73" s="10">
        <v>32</v>
      </c>
      <c r="N73" s="10">
        <v>1</v>
      </c>
      <c r="O73" s="10">
        <v>1</v>
      </c>
      <c r="P73" s="33">
        <f t="shared" si="0"/>
        <v>34</v>
      </c>
      <c r="Q73" s="61" t="s">
        <v>276</v>
      </c>
      <c r="R73" s="10" t="s">
        <v>267</v>
      </c>
      <c r="S73" s="10" t="s">
        <v>267</v>
      </c>
      <c r="T73" s="70" t="s">
        <v>267</v>
      </c>
    </row>
    <row r="74" spans="2:20" hidden="1" x14ac:dyDescent="0.3">
      <c r="B74" s="61">
        <v>61</v>
      </c>
      <c r="C74" s="31" t="s">
        <v>199</v>
      </c>
      <c r="D74" s="10">
        <v>117</v>
      </c>
      <c r="E74" s="61">
        <v>12</v>
      </c>
      <c r="F74" s="11">
        <v>0.1</v>
      </c>
      <c r="G74" s="64">
        <v>0</v>
      </c>
      <c r="H74" s="11">
        <v>0</v>
      </c>
      <c r="I74" s="65">
        <v>12</v>
      </c>
      <c r="J74" s="66">
        <v>0</v>
      </c>
      <c r="K74" s="67">
        <v>1</v>
      </c>
      <c r="L74" s="13"/>
      <c r="M74" s="10">
        <v>32</v>
      </c>
      <c r="N74" s="10">
        <v>1</v>
      </c>
      <c r="O74" s="10">
        <v>1</v>
      </c>
      <c r="P74" s="33">
        <f t="shared" si="0"/>
        <v>34</v>
      </c>
      <c r="Q74" s="61" t="s">
        <v>276</v>
      </c>
      <c r="R74" s="10" t="s">
        <v>267</v>
      </c>
      <c r="S74" s="10" t="s">
        <v>267</v>
      </c>
      <c r="T74" s="70" t="s">
        <v>267</v>
      </c>
    </row>
    <row r="75" spans="2:20" hidden="1" x14ac:dyDescent="0.3">
      <c r="B75" s="61">
        <v>62</v>
      </c>
      <c r="C75" s="31" t="s">
        <v>203</v>
      </c>
      <c r="D75" s="10">
        <v>138</v>
      </c>
      <c r="E75" s="61">
        <v>32</v>
      </c>
      <c r="F75" s="11">
        <v>0.23</v>
      </c>
      <c r="G75" s="64">
        <v>0</v>
      </c>
      <c r="H75" s="11">
        <v>0</v>
      </c>
      <c r="I75" s="65">
        <v>18</v>
      </c>
      <c r="J75" s="66">
        <v>14</v>
      </c>
      <c r="K75" s="67">
        <v>0.56000000000000005</v>
      </c>
      <c r="L75" s="13"/>
      <c r="M75" s="10">
        <v>19</v>
      </c>
      <c r="N75" s="10">
        <v>1</v>
      </c>
      <c r="O75" s="10">
        <v>14</v>
      </c>
      <c r="P75" s="33">
        <f t="shared" si="0"/>
        <v>34</v>
      </c>
      <c r="Q75" s="61" t="s">
        <v>276</v>
      </c>
      <c r="R75" s="10" t="s">
        <v>267</v>
      </c>
      <c r="S75" s="10" t="s">
        <v>267</v>
      </c>
      <c r="T75" s="70" t="s">
        <v>267</v>
      </c>
    </row>
    <row r="76" spans="2:20" hidden="1" x14ac:dyDescent="0.3">
      <c r="B76" s="61">
        <v>63</v>
      </c>
      <c r="C76" s="31" t="s">
        <v>15</v>
      </c>
      <c r="D76" s="10">
        <v>125</v>
      </c>
      <c r="E76" s="61">
        <v>11</v>
      </c>
      <c r="F76" s="11">
        <v>0.09</v>
      </c>
      <c r="G76" s="64">
        <v>0</v>
      </c>
      <c r="H76" s="11">
        <v>0</v>
      </c>
      <c r="I76" s="65">
        <v>11</v>
      </c>
      <c r="J76" s="66">
        <v>0</v>
      </c>
      <c r="K76" s="67">
        <v>1</v>
      </c>
      <c r="L76" s="13"/>
      <c r="M76" s="10">
        <v>33</v>
      </c>
      <c r="N76" s="10">
        <v>1</v>
      </c>
      <c r="O76" s="10">
        <v>1</v>
      </c>
      <c r="P76" s="33">
        <f t="shared" si="0"/>
        <v>35</v>
      </c>
      <c r="Q76" s="61" t="s">
        <v>276</v>
      </c>
      <c r="R76" s="10" t="s">
        <v>267</v>
      </c>
      <c r="S76" s="10" t="s">
        <v>267</v>
      </c>
      <c r="T76" s="70" t="s">
        <v>267</v>
      </c>
    </row>
    <row r="77" spans="2:20" hidden="1" x14ac:dyDescent="0.3">
      <c r="B77" s="61">
        <v>64</v>
      </c>
      <c r="C77" s="31" t="s">
        <v>166</v>
      </c>
      <c r="D77" s="10">
        <v>74</v>
      </c>
      <c r="E77" s="61">
        <v>24</v>
      </c>
      <c r="F77" s="11">
        <v>0.32</v>
      </c>
      <c r="G77" s="64">
        <v>0</v>
      </c>
      <c r="H77" s="11">
        <v>0</v>
      </c>
      <c r="I77" s="65">
        <v>11</v>
      </c>
      <c r="J77" s="66">
        <v>13</v>
      </c>
      <c r="K77" s="67">
        <v>0.46</v>
      </c>
      <c r="L77" s="13"/>
      <c r="M77" s="10">
        <v>10</v>
      </c>
      <c r="N77" s="10">
        <v>1</v>
      </c>
      <c r="O77" s="10">
        <v>24</v>
      </c>
      <c r="P77" s="33">
        <f t="shared" si="0"/>
        <v>35</v>
      </c>
      <c r="Q77" s="61" t="s">
        <v>276</v>
      </c>
      <c r="R77" s="10" t="s">
        <v>267</v>
      </c>
      <c r="S77" s="10" t="s">
        <v>267</v>
      </c>
      <c r="T77" s="70" t="s">
        <v>267</v>
      </c>
    </row>
    <row r="78" spans="2:20" hidden="1" x14ac:dyDescent="0.3">
      <c r="B78" s="61">
        <v>65</v>
      </c>
      <c r="C78" s="31" t="s">
        <v>183</v>
      </c>
      <c r="D78" s="10">
        <v>137</v>
      </c>
      <c r="E78" s="61">
        <v>13</v>
      </c>
      <c r="F78" s="11">
        <v>0.09</v>
      </c>
      <c r="G78" s="64">
        <v>0</v>
      </c>
      <c r="H78" s="11">
        <v>0</v>
      </c>
      <c r="I78" s="65">
        <v>13</v>
      </c>
      <c r="J78" s="66">
        <v>0</v>
      </c>
      <c r="K78" s="67">
        <v>1</v>
      </c>
      <c r="L78" s="13"/>
      <c r="M78" s="10">
        <v>33</v>
      </c>
      <c r="N78" s="10">
        <v>1</v>
      </c>
      <c r="O78" s="10">
        <v>1</v>
      </c>
      <c r="P78" s="33">
        <f t="shared" ref="P78:P141" si="1">SUM(M78:O78)</f>
        <v>35</v>
      </c>
      <c r="Q78" s="61" t="s">
        <v>276</v>
      </c>
      <c r="R78" s="10" t="s">
        <v>267</v>
      </c>
      <c r="S78" s="10" t="s">
        <v>267</v>
      </c>
      <c r="T78" s="70" t="s">
        <v>267</v>
      </c>
    </row>
    <row r="79" spans="2:20" hidden="1" x14ac:dyDescent="0.3">
      <c r="B79" s="61">
        <v>66</v>
      </c>
      <c r="C79" s="31" t="s">
        <v>51</v>
      </c>
      <c r="D79" s="10">
        <v>183</v>
      </c>
      <c r="E79" s="61">
        <v>14</v>
      </c>
      <c r="F79" s="11">
        <v>0.08</v>
      </c>
      <c r="G79" s="64">
        <v>0</v>
      </c>
      <c r="H79" s="11">
        <v>0</v>
      </c>
      <c r="I79" s="65">
        <v>14</v>
      </c>
      <c r="J79" s="66">
        <v>0</v>
      </c>
      <c r="K79" s="67">
        <v>1</v>
      </c>
      <c r="L79" s="13"/>
      <c r="M79" s="10">
        <v>34</v>
      </c>
      <c r="N79" s="10">
        <v>1</v>
      </c>
      <c r="O79" s="10">
        <v>1</v>
      </c>
      <c r="P79" s="33">
        <f t="shared" si="1"/>
        <v>36</v>
      </c>
      <c r="Q79" s="61" t="s">
        <v>276</v>
      </c>
      <c r="R79" s="10" t="s">
        <v>267</v>
      </c>
      <c r="S79" s="10" t="s">
        <v>267</v>
      </c>
      <c r="T79" s="70" t="s">
        <v>267</v>
      </c>
    </row>
    <row r="80" spans="2:20" hidden="1" x14ac:dyDescent="0.3">
      <c r="B80" s="61">
        <v>67</v>
      </c>
      <c r="C80" s="71" t="s">
        <v>79</v>
      </c>
      <c r="D80" s="10">
        <v>130</v>
      </c>
      <c r="E80" s="61">
        <v>11</v>
      </c>
      <c r="F80" s="11">
        <v>0.08</v>
      </c>
      <c r="G80" s="64">
        <v>0</v>
      </c>
      <c r="H80" s="11">
        <v>0</v>
      </c>
      <c r="I80" s="65">
        <v>11</v>
      </c>
      <c r="J80" s="66">
        <v>0</v>
      </c>
      <c r="K80" s="67">
        <v>1</v>
      </c>
      <c r="L80" s="67"/>
      <c r="M80" s="10">
        <v>34</v>
      </c>
      <c r="N80" s="10">
        <v>1</v>
      </c>
      <c r="O80" s="10">
        <v>1</v>
      </c>
      <c r="P80" s="33">
        <f t="shared" si="1"/>
        <v>36</v>
      </c>
      <c r="Q80" s="61" t="s">
        <v>276</v>
      </c>
      <c r="R80" s="10" t="s">
        <v>267</v>
      </c>
      <c r="S80" s="10" t="s">
        <v>267</v>
      </c>
      <c r="T80" s="70" t="s">
        <v>267</v>
      </c>
    </row>
    <row r="81" spans="2:20" hidden="1" x14ac:dyDescent="0.3">
      <c r="B81" s="61">
        <v>68</v>
      </c>
      <c r="C81" s="31" t="s">
        <v>230</v>
      </c>
      <c r="D81" s="10">
        <v>706</v>
      </c>
      <c r="E81" s="61">
        <v>118</v>
      </c>
      <c r="F81" s="11">
        <v>0.17</v>
      </c>
      <c r="G81" s="64">
        <v>22</v>
      </c>
      <c r="H81" s="11">
        <v>0.19</v>
      </c>
      <c r="I81" s="65">
        <v>67</v>
      </c>
      <c r="J81" s="66">
        <v>29</v>
      </c>
      <c r="K81" s="67">
        <v>0.7</v>
      </c>
      <c r="L81" s="13"/>
      <c r="M81" s="10">
        <v>25</v>
      </c>
      <c r="N81" s="10">
        <v>8</v>
      </c>
      <c r="O81" s="10">
        <v>3</v>
      </c>
      <c r="P81" s="33">
        <f t="shared" si="1"/>
        <v>36</v>
      </c>
      <c r="Q81" s="61" t="s">
        <v>277</v>
      </c>
      <c r="R81" s="10">
        <v>0</v>
      </c>
      <c r="S81" s="10">
        <v>22</v>
      </c>
      <c r="T81" s="70">
        <v>0</v>
      </c>
    </row>
    <row r="82" spans="2:20" hidden="1" x14ac:dyDescent="0.3">
      <c r="B82" s="61">
        <v>69</v>
      </c>
      <c r="C82" s="71" t="s">
        <v>125</v>
      </c>
      <c r="D82" s="10">
        <v>1971</v>
      </c>
      <c r="E82" s="61">
        <v>748</v>
      </c>
      <c r="F82" s="11">
        <v>0.38</v>
      </c>
      <c r="G82" s="64">
        <v>230</v>
      </c>
      <c r="H82" s="11">
        <v>0.31</v>
      </c>
      <c r="I82" s="65">
        <v>298</v>
      </c>
      <c r="J82" s="66">
        <v>256</v>
      </c>
      <c r="K82" s="67">
        <v>0.54</v>
      </c>
      <c r="L82" s="67"/>
      <c r="M82" s="10">
        <v>4</v>
      </c>
      <c r="N82" s="10">
        <v>17</v>
      </c>
      <c r="O82" s="10">
        <v>16</v>
      </c>
      <c r="P82" s="33">
        <f t="shared" si="1"/>
        <v>37</v>
      </c>
      <c r="Q82" s="61" t="s">
        <v>277</v>
      </c>
      <c r="R82" s="10">
        <v>74</v>
      </c>
      <c r="S82" s="10">
        <v>156</v>
      </c>
      <c r="T82" s="70">
        <v>0.32173913043478258</v>
      </c>
    </row>
    <row r="83" spans="2:20" hidden="1" x14ac:dyDescent="0.3">
      <c r="B83" s="61">
        <v>70</v>
      </c>
      <c r="C83" s="71" t="s">
        <v>105</v>
      </c>
      <c r="D83" s="10">
        <v>269</v>
      </c>
      <c r="E83" s="61">
        <v>16</v>
      </c>
      <c r="F83" s="11">
        <v>0.06</v>
      </c>
      <c r="G83" s="64">
        <v>0</v>
      </c>
      <c r="H83" s="11">
        <v>0</v>
      </c>
      <c r="I83" s="65">
        <v>16</v>
      </c>
      <c r="J83" s="66">
        <v>0</v>
      </c>
      <c r="K83" s="67">
        <v>1</v>
      </c>
      <c r="L83" s="67"/>
      <c r="M83" s="10">
        <v>36</v>
      </c>
      <c r="N83" s="10">
        <v>1</v>
      </c>
      <c r="O83" s="10">
        <v>1</v>
      </c>
      <c r="P83" s="33">
        <f t="shared" si="1"/>
        <v>38</v>
      </c>
      <c r="Q83" s="61" t="s">
        <v>276</v>
      </c>
      <c r="R83" s="10" t="s">
        <v>267</v>
      </c>
      <c r="S83" s="10" t="s">
        <v>267</v>
      </c>
      <c r="T83" s="70" t="s">
        <v>267</v>
      </c>
    </row>
    <row r="84" spans="2:20" hidden="1" x14ac:dyDescent="0.3">
      <c r="B84" s="61">
        <v>71</v>
      </c>
      <c r="C84" s="31" t="s">
        <v>46</v>
      </c>
      <c r="D84" s="10">
        <v>115</v>
      </c>
      <c r="E84" s="61">
        <v>22</v>
      </c>
      <c r="F84" s="11">
        <v>0.19</v>
      </c>
      <c r="G84" s="64">
        <v>0</v>
      </c>
      <c r="H84" s="11">
        <v>0</v>
      </c>
      <c r="I84" s="65">
        <v>12</v>
      </c>
      <c r="J84" s="66">
        <v>10</v>
      </c>
      <c r="K84" s="67">
        <v>0.55000000000000004</v>
      </c>
      <c r="L84" s="13"/>
      <c r="M84" s="10">
        <v>23</v>
      </c>
      <c r="N84" s="10">
        <v>1</v>
      </c>
      <c r="O84" s="10">
        <v>15</v>
      </c>
      <c r="P84" s="33">
        <f t="shared" si="1"/>
        <v>39</v>
      </c>
      <c r="Q84" s="61" t="s">
        <v>276</v>
      </c>
      <c r="R84" s="10" t="s">
        <v>267</v>
      </c>
      <c r="S84" s="10" t="s">
        <v>267</v>
      </c>
      <c r="T84" s="70" t="s">
        <v>267</v>
      </c>
    </row>
    <row r="85" spans="2:20" hidden="1" x14ac:dyDescent="0.3">
      <c r="B85" s="61">
        <v>72</v>
      </c>
      <c r="C85" s="71" t="s">
        <v>61</v>
      </c>
      <c r="D85" s="10">
        <v>191</v>
      </c>
      <c r="E85" s="61">
        <v>10</v>
      </c>
      <c r="F85" s="63">
        <v>0.05</v>
      </c>
      <c r="G85" s="64">
        <v>0</v>
      </c>
      <c r="H85" s="63">
        <v>0</v>
      </c>
      <c r="I85" s="65">
        <v>10</v>
      </c>
      <c r="J85" s="66">
        <v>0</v>
      </c>
      <c r="K85" s="67">
        <v>1</v>
      </c>
      <c r="L85" s="67"/>
      <c r="M85" s="10">
        <v>37</v>
      </c>
      <c r="N85" s="10">
        <v>1</v>
      </c>
      <c r="O85" s="10">
        <v>1</v>
      </c>
      <c r="P85" s="33">
        <f t="shared" si="1"/>
        <v>39</v>
      </c>
      <c r="Q85" s="61" t="s">
        <v>276</v>
      </c>
      <c r="R85" s="69" t="s">
        <v>267</v>
      </c>
      <c r="S85" s="69" t="s">
        <v>267</v>
      </c>
      <c r="T85" s="70" t="s">
        <v>267</v>
      </c>
    </row>
    <row r="86" spans="2:20" hidden="1" x14ac:dyDescent="0.3">
      <c r="B86" s="61">
        <v>73</v>
      </c>
      <c r="C86" s="31" t="s">
        <v>82</v>
      </c>
      <c r="D86" s="10">
        <v>606</v>
      </c>
      <c r="E86" s="61">
        <v>158</v>
      </c>
      <c r="F86" s="11">
        <v>0.26</v>
      </c>
      <c r="G86" s="64">
        <v>19</v>
      </c>
      <c r="H86" s="11">
        <v>0.12</v>
      </c>
      <c r="I86" s="65">
        <v>69</v>
      </c>
      <c r="J86" s="66">
        <v>70</v>
      </c>
      <c r="K86" s="67">
        <v>0.5</v>
      </c>
      <c r="L86" s="13"/>
      <c r="M86" s="10">
        <v>16</v>
      </c>
      <c r="N86" s="10">
        <v>3</v>
      </c>
      <c r="O86" s="10">
        <v>20</v>
      </c>
      <c r="P86" s="33">
        <f t="shared" si="1"/>
        <v>39</v>
      </c>
      <c r="Q86" s="61" t="s">
        <v>277</v>
      </c>
      <c r="R86" s="10">
        <v>0</v>
      </c>
      <c r="S86" s="10">
        <v>19</v>
      </c>
      <c r="T86" s="70">
        <v>0</v>
      </c>
    </row>
    <row r="87" spans="2:20" hidden="1" x14ac:dyDescent="0.3">
      <c r="B87" s="61">
        <v>74</v>
      </c>
      <c r="C87" s="31" t="s">
        <v>147</v>
      </c>
      <c r="D87" s="10">
        <v>137</v>
      </c>
      <c r="E87" s="61">
        <v>23</v>
      </c>
      <c r="F87" s="11">
        <v>0.17</v>
      </c>
      <c r="G87" s="64">
        <v>0</v>
      </c>
      <c r="H87" s="11">
        <v>0</v>
      </c>
      <c r="I87" s="65">
        <v>13</v>
      </c>
      <c r="J87" s="66">
        <v>10</v>
      </c>
      <c r="K87" s="67">
        <v>0.56999999999999995</v>
      </c>
      <c r="L87" s="13"/>
      <c r="M87" s="10">
        <v>25</v>
      </c>
      <c r="N87" s="10">
        <v>1</v>
      </c>
      <c r="O87" s="10">
        <v>13</v>
      </c>
      <c r="P87" s="33">
        <f t="shared" si="1"/>
        <v>39</v>
      </c>
      <c r="Q87" s="61" t="s">
        <v>276</v>
      </c>
      <c r="R87" s="10" t="s">
        <v>267</v>
      </c>
      <c r="S87" s="10" t="s">
        <v>267</v>
      </c>
      <c r="T87" s="70" t="s">
        <v>267</v>
      </c>
    </row>
    <row r="88" spans="2:20" hidden="1" x14ac:dyDescent="0.3">
      <c r="B88" s="61">
        <v>75</v>
      </c>
      <c r="C88" s="31" t="s">
        <v>200</v>
      </c>
      <c r="D88" s="10">
        <v>199</v>
      </c>
      <c r="E88" s="61">
        <v>45</v>
      </c>
      <c r="F88" s="11">
        <v>0.23</v>
      </c>
      <c r="G88" s="64">
        <v>0</v>
      </c>
      <c r="H88" s="11">
        <v>0</v>
      </c>
      <c r="I88" s="65">
        <v>23</v>
      </c>
      <c r="J88" s="66">
        <v>22</v>
      </c>
      <c r="K88" s="67">
        <v>0.51</v>
      </c>
      <c r="L88" s="13"/>
      <c r="M88" s="10">
        <v>19</v>
      </c>
      <c r="N88" s="10">
        <v>1</v>
      </c>
      <c r="O88" s="10">
        <v>19</v>
      </c>
      <c r="P88" s="33">
        <f t="shared" si="1"/>
        <v>39</v>
      </c>
      <c r="Q88" s="61" t="s">
        <v>276</v>
      </c>
      <c r="R88" s="10" t="s">
        <v>267</v>
      </c>
      <c r="S88" s="10" t="s">
        <v>267</v>
      </c>
      <c r="T88" s="70" t="s">
        <v>267</v>
      </c>
    </row>
    <row r="89" spans="2:20" hidden="1" x14ac:dyDescent="0.3">
      <c r="B89" s="61">
        <v>76</v>
      </c>
      <c r="C89" s="31" t="s">
        <v>23</v>
      </c>
      <c r="D89" s="10">
        <v>473</v>
      </c>
      <c r="E89" s="61">
        <v>158</v>
      </c>
      <c r="F89" s="11">
        <v>0.33</v>
      </c>
      <c r="G89" s="64">
        <v>35</v>
      </c>
      <c r="H89" s="11">
        <v>0.22</v>
      </c>
      <c r="I89" s="65">
        <v>65</v>
      </c>
      <c r="J89" s="66">
        <v>70</v>
      </c>
      <c r="K89" s="67">
        <v>0.48</v>
      </c>
      <c r="L89" s="13"/>
      <c r="M89" s="10">
        <v>9</v>
      </c>
      <c r="N89" s="10">
        <v>9</v>
      </c>
      <c r="O89" s="10">
        <v>22</v>
      </c>
      <c r="P89" s="33">
        <f t="shared" si="1"/>
        <v>40</v>
      </c>
      <c r="Q89" s="61" t="s">
        <v>277</v>
      </c>
      <c r="R89" s="10">
        <v>0</v>
      </c>
      <c r="S89" s="10">
        <v>35</v>
      </c>
      <c r="T89" s="70">
        <v>0</v>
      </c>
    </row>
    <row r="90" spans="2:20" hidden="1" x14ac:dyDescent="0.3">
      <c r="B90" s="61">
        <v>77</v>
      </c>
      <c r="C90" s="31" t="s">
        <v>178</v>
      </c>
      <c r="D90" s="10">
        <v>678</v>
      </c>
      <c r="E90" s="61">
        <v>153</v>
      </c>
      <c r="F90" s="11">
        <v>0.23</v>
      </c>
      <c r="G90" s="64">
        <v>40</v>
      </c>
      <c r="H90" s="11">
        <v>0.26</v>
      </c>
      <c r="I90" s="65">
        <v>70</v>
      </c>
      <c r="J90" s="66">
        <v>43</v>
      </c>
      <c r="K90" s="67">
        <v>0.62</v>
      </c>
      <c r="L90" s="13"/>
      <c r="M90" s="10">
        <v>19</v>
      </c>
      <c r="N90" s="10">
        <v>13</v>
      </c>
      <c r="O90" s="10">
        <v>8</v>
      </c>
      <c r="P90" s="33">
        <f t="shared" si="1"/>
        <v>40</v>
      </c>
      <c r="Q90" s="61" t="s">
        <v>277</v>
      </c>
      <c r="R90" s="10">
        <v>0</v>
      </c>
      <c r="S90" s="10">
        <v>40</v>
      </c>
      <c r="T90" s="70">
        <v>0</v>
      </c>
    </row>
    <row r="91" spans="2:20" hidden="1" x14ac:dyDescent="0.3">
      <c r="B91" s="61">
        <v>78</v>
      </c>
      <c r="C91" s="31" t="s">
        <v>229</v>
      </c>
      <c r="D91" s="10">
        <v>797</v>
      </c>
      <c r="E91" s="61">
        <v>240</v>
      </c>
      <c r="F91" s="11">
        <v>0.3</v>
      </c>
      <c r="G91" s="64">
        <v>78</v>
      </c>
      <c r="H91" s="11">
        <v>0.33</v>
      </c>
      <c r="I91" s="65">
        <v>99</v>
      </c>
      <c r="J91" s="66">
        <v>63</v>
      </c>
      <c r="K91" s="67">
        <v>0.61</v>
      </c>
      <c r="L91" s="13"/>
      <c r="M91" s="10">
        <v>12</v>
      </c>
      <c r="N91" s="10">
        <v>19</v>
      </c>
      <c r="O91" s="10">
        <v>9</v>
      </c>
      <c r="P91" s="33">
        <f t="shared" si="1"/>
        <v>40</v>
      </c>
      <c r="Q91" s="61" t="s">
        <v>277</v>
      </c>
      <c r="R91" s="10">
        <v>19</v>
      </c>
      <c r="S91" s="10">
        <v>59</v>
      </c>
      <c r="T91" s="70">
        <v>0.24358974358974358</v>
      </c>
    </row>
    <row r="92" spans="2:20" hidden="1" x14ac:dyDescent="0.3">
      <c r="B92" s="61">
        <v>79</v>
      </c>
      <c r="C92" s="31" t="s">
        <v>87</v>
      </c>
      <c r="D92" s="10">
        <v>313</v>
      </c>
      <c r="E92" s="61">
        <v>78</v>
      </c>
      <c r="F92" s="11">
        <v>0.25</v>
      </c>
      <c r="G92" s="64">
        <v>18</v>
      </c>
      <c r="H92" s="11">
        <v>0.23</v>
      </c>
      <c r="I92" s="65">
        <v>33</v>
      </c>
      <c r="J92" s="66">
        <v>27</v>
      </c>
      <c r="K92" s="67">
        <v>0.55000000000000004</v>
      </c>
      <c r="L92" s="13"/>
      <c r="M92" s="10">
        <v>17</v>
      </c>
      <c r="N92" s="10">
        <v>10</v>
      </c>
      <c r="O92" s="10">
        <v>15</v>
      </c>
      <c r="P92" s="33">
        <f t="shared" si="1"/>
        <v>42</v>
      </c>
      <c r="Q92" s="61" t="s">
        <v>277</v>
      </c>
      <c r="R92" s="10">
        <v>0</v>
      </c>
      <c r="S92" s="10">
        <v>18</v>
      </c>
      <c r="T92" s="70">
        <v>0</v>
      </c>
    </row>
    <row r="93" spans="2:20" hidden="1" x14ac:dyDescent="0.3">
      <c r="B93" s="61">
        <v>80</v>
      </c>
      <c r="C93" s="31" t="s">
        <v>122</v>
      </c>
      <c r="D93" s="10">
        <v>126</v>
      </c>
      <c r="E93" s="61">
        <v>29</v>
      </c>
      <c r="F93" s="11">
        <v>0.23</v>
      </c>
      <c r="G93" s="64">
        <v>0</v>
      </c>
      <c r="H93" s="11">
        <v>0</v>
      </c>
      <c r="I93" s="65">
        <v>14</v>
      </c>
      <c r="J93" s="66">
        <v>15</v>
      </c>
      <c r="K93" s="67">
        <v>0.48</v>
      </c>
      <c r="L93" s="13"/>
      <c r="M93" s="10">
        <v>19</v>
      </c>
      <c r="N93" s="10">
        <v>1</v>
      </c>
      <c r="O93" s="10">
        <v>22</v>
      </c>
      <c r="P93" s="33">
        <f t="shared" si="1"/>
        <v>42</v>
      </c>
      <c r="Q93" s="61" t="s">
        <v>276</v>
      </c>
      <c r="R93" s="10" t="s">
        <v>267</v>
      </c>
      <c r="S93" s="10" t="s">
        <v>267</v>
      </c>
      <c r="T93" s="70" t="s">
        <v>267</v>
      </c>
    </row>
    <row r="94" spans="2:20" hidden="1" x14ac:dyDescent="0.3">
      <c r="B94" s="61">
        <v>81</v>
      </c>
      <c r="C94" s="71" t="s">
        <v>148</v>
      </c>
      <c r="D94" s="10">
        <v>115</v>
      </c>
      <c r="E94" s="61">
        <v>43</v>
      </c>
      <c r="F94" s="11">
        <v>0.37</v>
      </c>
      <c r="G94" s="64">
        <v>0</v>
      </c>
      <c r="H94" s="11">
        <v>0</v>
      </c>
      <c r="I94" s="65">
        <v>14</v>
      </c>
      <c r="J94" s="66">
        <v>29</v>
      </c>
      <c r="K94" s="67">
        <v>0.33</v>
      </c>
      <c r="L94" s="67"/>
      <c r="M94" s="10">
        <v>5</v>
      </c>
      <c r="N94" s="10">
        <v>1</v>
      </c>
      <c r="O94" s="10">
        <v>36</v>
      </c>
      <c r="P94" s="33">
        <f t="shared" si="1"/>
        <v>42</v>
      </c>
      <c r="Q94" s="61" t="s">
        <v>276</v>
      </c>
      <c r="R94" s="10" t="s">
        <v>267</v>
      </c>
      <c r="S94" s="10" t="s">
        <v>267</v>
      </c>
      <c r="T94" s="70" t="s">
        <v>267</v>
      </c>
    </row>
    <row r="95" spans="2:20" hidden="1" x14ac:dyDescent="0.3">
      <c r="B95" s="61">
        <v>82</v>
      </c>
      <c r="C95" s="31" t="s">
        <v>224</v>
      </c>
      <c r="D95" s="10">
        <v>310</v>
      </c>
      <c r="E95" s="61">
        <v>64</v>
      </c>
      <c r="F95" s="11">
        <v>0.21</v>
      </c>
      <c r="G95" s="64">
        <v>21</v>
      </c>
      <c r="H95" s="11">
        <v>0.33</v>
      </c>
      <c r="I95" s="65">
        <v>31</v>
      </c>
      <c r="J95" s="66">
        <v>12</v>
      </c>
      <c r="K95" s="67">
        <v>0.72</v>
      </c>
      <c r="L95" s="13"/>
      <c r="M95" s="10">
        <v>21</v>
      </c>
      <c r="N95" s="10">
        <v>19</v>
      </c>
      <c r="O95" s="10">
        <v>2</v>
      </c>
      <c r="P95" s="33">
        <f t="shared" si="1"/>
        <v>42</v>
      </c>
      <c r="Q95" s="61" t="s">
        <v>277</v>
      </c>
      <c r="R95" s="10">
        <v>0</v>
      </c>
      <c r="S95" s="10">
        <v>21</v>
      </c>
      <c r="T95" s="70">
        <v>0</v>
      </c>
    </row>
    <row r="96" spans="2:20" hidden="1" x14ac:dyDescent="0.3">
      <c r="B96" s="61">
        <v>83</v>
      </c>
      <c r="C96" s="31" t="s">
        <v>24</v>
      </c>
      <c r="D96" s="10">
        <v>872</v>
      </c>
      <c r="E96" s="61">
        <v>161</v>
      </c>
      <c r="F96" s="11">
        <v>0.18</v>
      </c>
      <c r="G96" s="64">
        <v>38</v>
      </c>
      <c r="H96" s="11">
        <v>0.24</v>
      </c>
      <c r="I96" s="65">
        <v>82</v>
      </c>
      <c r="J96" s="66">
        <v>51</v>
      </c>
      <c r="K96" s="67">
        <v>0.62</v>
      </c>
      <c r="L96" s="13"/>
      <c r="M96" s="10">
        <v>24</v>
      </c>
      <c r="N96" s="10">
        <v>11</v>
      </c>
      <c r="O96" s="10">
        <v>8</v>
      </c>
      <c r="P96" s="33">
        <f t="shared" si="1"/>
        <v>43</v>
      </c>
      <c r="Q96" s="61" t="s">
        <v>277</v>
      </c>
      <c r="R96" s="10">
        <v>0</v>
      </c>
      <c r="S96" s="10">
        <v>38</v>
      </c>
      <c r="T96" s="70">
        <v>0</v>
      </c>
    </row>
    <row r="97" spans="2:20" hidden="1" x14ac:dyDescent="0.3">
      <c r="B97" s="61">
        <v>84</v>
      </c>
      <c r="C97" s="31" t="s">
        <v>94</v>
      </c>
      <c r="D97" s="10">
        <v>171</v>
      </c>
      <c r="E97" s="61">
        <v>23</v>
      </c>
      <c r="F97" s="11">
        <v>0.13</v>
      </c>
      <c r="G97" s="64">
        <v>0</v>
      </c>
      <c r="H97" s="11">
        <v>0</v>
      </c>
      <c r="I97" s="65">
        <v>13</v>
      </c>
      <c r="J97" s="66">
        <v>10</v>
      </c>
      <c r="K97" s="67">
        <v>0.56999999999999995</v>
      </c>
      <c r="L97" s="13"/>
      <c r="M97" s="10">
        <v>29</v>
      </c>
      <c r="N97" s="10">
        <v>1</v>
      </c>
      <c r="O97" s="10">
        <v>13</v>
      </c>
      <c r="P97" s="33">
        <f t="shared" si="1"/>
        <v>43</v>
      </c>
      <c r="Q97" s="61" t="s">
        <v>276</v>
      </c>
      <c r="R97" s="10" t="s">
        <v>267</v>
      </c>
      <c r="S97" s="10" t="s">
        <v>267</v>
      </c>
      <c r="T97" s="70" t="s">
        <v>267</v>
      </c>
    </row>
    <row r="98" spans="2:20" hidden="1" x14ac:dyDescent="0.3">
      <c r="B98" s="61">
        <v>85</v>
      </c>
      <c r="C98" s="31" t="s">
        <v>146</v>
      </c>
      <c r="D98" s="10">
        <v>309</v>
      </c>
      <c r="E98" s="61">
        <v>75</v>
      </c>
      <c r="F98" s="11">
        <v>0.24</v>
      </c>
      <c r="G98" s="64">
        <v>17</v>
      </c>
      <c r="H98" s="11">
        <v>0.23</v>
      </c>
      <c r="I98" s="65">
        <v>32</v>
      </c>
      <c r="J98" s="66">
        <v>26</v>
      </c>
      <c r="K98" s="67">
        <v>0.55000000000000004</v>
      </c>
      <c r="L98" s="13"/>
      <c r="M98" s="10">
        <v>18</v>
      </c>
      <c r="N98" s="10">
        <v>10</v>
      </c>
      <c r="O98" s="10">
        <v>15</v>
      </c>
      <c r="P98" s="33">
        <f t="shared" si="1"/>
        <v>43</v>
      </c>
      <c r="Q98" s="61" t="s">
        <v>277</v>
      </c>
      <c r="R98" s="10">
        <v>0</v>
      </c>
      <c r="S98" s="10">
        <v>17</v>
      </c>
      <c r="T98" s="70">
        <v>0</v>
      </c>
    </row>
    <row r="99" spans="2:20" hidden="1" x14ac:dyDescent="0.3">
      <c r="B99" s="61">
        <v>86</v>
      </c>
      <c r="C99" s="31" t="s">
        <v>173</v>
      </c>
      <c r="D99" s="10">
        <v>81</v>
      </c>
      <c r="E99" s="61">
        <v>24</v>
      </c>
      <c r="F99" s="11">
        <v>0.3</v>
      </c>
      <c r="G99" s="64">
        <v>11</v>
      </c>
      <c r="H99" s="11">
        <v>0.46</v>
      </c>
      <c r="I99" s="65">
        <v>13</v>
      </c>
      <c r="J99" s="66">
        <v>0</v>
      </c>
      <c r="K99" s="67">
        <v>1</v>
      </c>
      <c r="L99" s="13"/>
      <c r="M99" s="10">
        <v>12</v>
      </c>
      <c r="N99" s="10">
        <v>30</v>
      </c>
      <c r="O99" s="10">
        <v>1</v>
      </c>
      <c r="P99" s="33">
        <f t="shared" si="1"/>
        <v>43</v>
      </c>
      <c r="Q99" s="61" t="s">
        <v>277</v>
      </c>
      <c r="R99" s="10">
        <v>0</v>
      </c>
      <c r="S99" s="10">
        <v>11</v>
      </c>
      <c r="T99" s="70">
        <v>0</v>
      </c>
    </row>
    <row r="100" spans="2:20" hidden="1" x14ac:dyDescent="0.3">
      <c r="B100" s="61">
        <v>87</v>
      </c>
      <c r="C100" s="31" t="s">
        <v>92</v>
      </c>
      <c r="D100" s="10">
        <v>230</v>
      </c>
      <c r="E100" s="61">
        <v>60</v>
      </c>
      <c r="F100" s="11">
        <v>0.26</v>
      </c>
      <c r="G100" s="64">
        <v>14</v>
      </c>
      <c r="H100" s="11">
        <v>0.23</v>
      </c>
      <c r="I100" s="65">
        <v>24</v>
      </c>
      <c r="J100" s="66">
        <v>22</v>
      </c>
      <c r="K100" s="67">
        <v>0.52</v>
      </c>
      <c r="L100" s="13"/>
      <c r="M100" s="10">
        <v>16</v>
      </c>
      <c r="N100" s="10">
        <v>10</v>
      </c>
      <c r="O100" s="10">
        <v>18</v>
      </c>
      <c r="P100" s="33">
        <f t="shared" si="1"/>
        <v>44</v>
      </c>
      <c r="Q100" s="61" t="s">
        <v>277</v>
      </c>
      <c r="R100" s="10">
        <v>0</v>
      </c>
      <c r="S100" s="10">
        <v>14</v>
      </c>
      <c r="T100" s="70">
        <v>0</v>
      </c>
    </row>
    <row r="101" spans="2:20" hidden="1" x14ac:dyDescent="0.3">
      <c r="B101" s="61">
        <v>88</v>
      </c>
      <c r="C101" s="31" t="s">
        <v>130</v>
      </c>
      <c r="D101" s="10">
        <v>240</v>
      </c>
      <c r="E101" s="61">
        <v>67</v>
      </c>
      <c r="F101" s="11">
        <v>0.28000000000000003</v>
      </c>
      <c r="G101" s="64">
        <v>19</v>
      </c>
      <c r="H101" s="11">
        <v>0.28000000000000003</v>
      </c>
      <c r="I101" s="65">
        <v>26</v>
      </c>
      <c r="J101" s="66">
        <v>22</v>
      </c>
      <c r="K101" s="67">
        <v>0.54</v>
      </c>
      <c r="L101" s="13"/>
      <c r="M101" s="10">
        <v>14</v>
      </c>
      <c r="N101" s="10">
        <v>14</v>
      </c>
      <c r="O101" s="10">
        <v>16</v>
      </c>
      <c r="P101" s="33">
        <f t="shared" si="1"/>
        <v>44</v>
      </c>
      <c r="Q101" s="61" t="s">
        <v>277</v>
      </c>
      <c r="R101" s="10">
        <v>0</v>
      </c>
      <c r="S101" s="10">
        <v>19</v>
      </c>
      <c r="T101" s="70">
        <v>0</v>
      </c>
    </row>
    <row r="102" spans="2:20" hidden="1" x14ac:dyDescent="0.3">
      <c r="B102" s="61">
        <v>89</v>
      </c>
      <c r="C102" s="31" t="s">
        <v>188</v>
      </c>
      <c r="D102" s="10">
        <v>733</v>
      </c>
      <c r="E102" s="61">
        <v>268</v>
      </c>
      <c r="F102" s="11">
        <v>0.37</v>
      </c>
      <c r="G102" s="64">
        <v>78</v>
      </c>
      <c r="H102" s="11">
        <v>0.28999999999999998</v>
      </c>
      <c r="I102" s="65">
        <v>86</v>
      </c>
      <c r="J102" s="66">
        <v>104</v>
      </c>
      <c r="K102" s="67">
        <v>0.45</v>
      </c>
      <c r="L102" s="13"/>
      <c r="M102" s="10">
        <v>5</v>
      </c>
      <c r="N102" s="10">
        <v>15</v>
      </c>
      <c r="O102" s="10">
        <v>25</v>
      </c>
      <c r="P102" s="33">
        <f t="shared" si="1"/>
        <v>45</v>
      </c>
      <c r="Q102" s="61" t="s">
        <v>277</v>
      </c>
      <c r="R102" s="10">
        <v>21</v>
      </c>
      <c r="S102" s="10">
        <v>57</v>
      </c>
      <c r="T102" s="70">
        <v>0.26923076923076922</v>
      </c>
    </row>
    <row r="103" spans="2:20" hidden="1" x14ac:dyDescent="0.3">
      <c r="B103" s="61">
        <v>90</v>
      </c>
      <c r="C103" s="31" t="s">
        <v>207</v>
      </c>
      <c r="D103" s="10">
        <v>67</v>
      </c>
      <c r="E103" s="61">
        <v>23</v>
      </c>
      <c r="F103" s="11">
        <v>0.34</v>
      </c>
      <c r="G103" s="64">
        <v>12</v>
      </c>
      <c r="H103" s="11">
        <v>0.52</v>
      </c>
      <c r="I103" s="65">
        <v>11</v>
      </c>
      <c r="J103" s="66">
        <v>0</v>
      </c>
      <c r="K103" s="67">
        <v>1</v>
      </c>
      <c r="L103" s="13"/>
      <c r="M103" s="10">
        <v>8</v>
      </c>
      <c r="N103" s="10">
        <v>36</v>
      </c>
      <c r="O103" s="10">
        <v>1</v>
      </c>
      <c r="P103" s="33">
        <f t="shared" si="1"/>
        <v>45</v>
      </c>
      <c r="Q103" s="61" t="s">
        <v>277</v>
      </c>
      <c r="R103" s="10">
        <v>0</v>
      </c>
      <c r="S103" s="10">
        <v>12</v>
      </c>
      <c r="T103" s="70">
        <v>0</v>
      </c>
    </row>
    <row r="104" spans="2:20" hidden="1" x14ac:dyDescent="0.3">
      <c r="B104" s="61">
        <v>91</v>
      </c>
      <c r="C104" s="31" t="s">
        <v>157</v>
      </c>
      <c r="D104" s="10">
        <v>176</v>
      </c>
      <c r="E104" s="61">
        <v>30</v>
      </c>
      <c r="F104" s="11">
        <v>0.17</v>
      </c>
      <c r="G104" s="64">
        <v>0</v>
      </c>
      <c r="H104" s="11">
        <v>0</v>
      </c>
      <c r="I104" s="65">
        <v>15</v>
      </c>
      <c r="J104" s="66">
        <v>15</v>
      </c>
      <c r="K104" s="67">
        <v>0.5</v>
      </c>
      <c r="L104" s="13"/>
      <c r="M104" s="10">
        <v>25</v>
      </c>
      <c r="N104" s="10">
        <v>1</v>
      </c>
      <c r="O104" s="10">
        <v>20</v>
      </c>
      <c r="P104" s="33">
        <f t="shared" si="1"/>
        <v>46</v>
      </c>
      <c r="Q104" s="61" t="s">
        <v>276</v>
      </c>
      <c r="R104" s="10" t="s">
        <v>267</v>
      </c>
      <c r="S104" s="10" t="s">
        <v>267</v>
      </c>
      <c r="T104" s="70" t="s">
        <v>267</v>
      </c>
    </row>
    <row r="105" spans="2:20" hidden="1" x14ac:dyDescent="0.3">
      <c r="B105" s="61">
        <v>92</v>
      </c>
      <c r="C105" s="31" t="s">
        <v>93</v>
      </c>
      <c r="D105" s="10">
        <v>66</v>
      </c>
      <c r="E105" s="61">
        <v>21</v>
      </c>
      <c r="F105" s="11">
        <v>0.32</v>
      </c>
      <c r="G105" s="64">
        <v>11</v>
      </c>
      <c r="H105" s="11">
        <v>0.52</v>
      </c>
      <c r="I105" s="65">
        <v>10</v>
      </c>
      <c r="J105" s="66">
        <v>0</v>
      </c>
      <c r="K105" s="67">
        <v>1</v>
      </c>
      <c r="L105" s="13"/>
      <c r="M105" s="10">
        <v>10</v>
      </c>
      <c r="N105" s="10">
        <v>36</v>
      </c>
      <c r="O105" s="10">
        <v>1</v>
      </c>
      <c r="P105" s="33">
        <f t="shared" si="1"/>
        <v>47</v>
      </c>
      <c r="Q105" s="61" t="s">
        <v>277</v>
      </c>
      <c r="R105" s="10">
        <v>0</v>
      </c>
      <c r="S105" s="10">
        <v>11</v>
      </c>
      <c r="T105" s="70">
        <v>0</v>
      </c>
    </row>
    <row r="106" spans="2:20" hidden="1" x14ac:dyDescent="0.3">
      <c r="B106" s="61">
        <v>93</v>
      </c>
      <c r="C106" s="31" t="s">
        <v>239</v>
      </c>
      <c r="D106" s="10">
        <v>139</v>
      </c>
      <c r="E106" s="61">
        <v>42</v>
      </c>
      <c r="F106" s="11">
        <v>0.3</v>
      </c>
      <c r="G106" s="64">
        <v>11</v>
      </c>
      <c r="H106" s="11">
        <v>0.26</v>
      </c>
      <c r="I106" s="65">
        <v>15</v>
      </c>
      <c r="J106" s="66">
        <v>16</v>
      </c>
      <c r="K106" s="67">
        <v>0.48</v>
      </c>
      <c r="L106" s="13"/>
      <c r="M106" s="10">
        <v>12</v>
      </c>
      <c r="N106" s="10">
        <v>13</v>
      </c>
      <c r="O106" s="10">
        <v>22</v>
      </c>
      <c r="P106" s="33">
        <f t="shared" si="1"/>
        <v>47</v>
      </c>
      <c r="Q106" s="61" t="s">
        <v>277</v>
      </c>
      <c r="R106" s="10">
        <v>0</v>
      </c>
      <c r="S106" s="10">
        <v>11</v>
      </c>
      <c r="T106" s="70">
        <v>0</v>
      </c>
    </row>
    <row r="107" spans="2:20" hidden="1" x14ac:dyDescent="0.3">
      <c r="B107" s="61">
        <v>94</v>
      </c>
      <c r="C107" s="31" t="s">
        <v>240</v>
      </c>
      <c r="D107" s="10">
        <v>99</v>
      </c>
      <c r="E107" s="61">
        <v>23</v>
      </c>
      <c r="F107" s="11">
        <v>0.23</v>
      </c>
      <c r="G107" s="64">
        <v>10</v>
      </c>
      <c r="H107" s="11">
        <v>0.43</v>
      </c>
      <c r="I107" s="65">
        <v>13</v>
      </c>
      <c r="J107" s="66">
        <v>0</v>
      </c>
      <c r="K107" s="67">
        <v>1</v>
      </c>
      <c r="L107" s="13"/>
      <c r="M107" s="10">
        <v>19</v>
      </c>
      <c r="N107" s="10">
        <v>27</v>
      </c>
      <c r="O107" s="10">
        <v>1</v>
      </c>
      <c r="P107" s="33">
        <f t="shared" si="1"/>
        <v>47</v>
      </c>
      <c r="Q107" s="61" t="s">
        <v>277</v>
      </c>
      <c r="R107" s="10">
        <v>0</v>
      </c>
      <c r="S107" s="10">
        <v>10</v>
      </c>
      <c r="T107" s="70">
        <v>0</v>
      </c>
    </row>
    <row r="108" spans="2:20" hidden="1" x14ac:dyDescent="0.3">
      <c r="B108" s="61">
        <v>95</v>
      </c>
      <c r="C108" s="31" t="s">
        <v>129</v>
      </c>
      <c r="D108" s="10">
        <v>195</v>
      </c>
      <c r="E108" s="61">
        <v>25</v>
      </c>
      <c r="F108" s="11">
        <v>0.13</v>
      </c>
      <c r="G108" s="64">
        <v>0</v>
      </c>
      <c r="H108" s="11">
        <v>0</v>
      </c>
      <c r="I108" s="65">
        <v>13</v>
      </c>
      <c r="J108" s="66">
        <v>12</v>
      </c>
      <c r="K108" s="67">
        <v>0.52</v>
      </c>
      <c r="L108" s="13"/>
      <c r="M108" s="10">
        <v>29</v>
      </c>
      <c r="N108" s="10">
        <v>1</v>
      </c>
      <c r="O108" s="10">
        <v>18</v>
      </c>
      <c r="P108" s="33">
        <f t="shared" si="1"/>
        <v>48</v>
      </c>
      <c r="Q108" s="61" t="s">
        <v>276</v>
      </c>
      <c r="R108" s="10" t="s">
        <v>267</v>
      </c>
      <c r="S108" s="10" t="s">
        <v>267</v>
      </c>
      <c r="T108" s="70" t="s">
        <v>267</v>
      </c>
    </row>
    <row r="109" spans="2:20" hidden="1" x14ac:dyDescent="0.3">
      <c r="B109" s="61">
        <v>96</v>
      </c>
      <c r="C109" s="31" t="s">
        <v>193</v>
      </c>
      <c r="D109" s="10">
        <v>130</v>
      </c>
      <c r="E109" s="61">
        <v>27</v>
      </c>
      <c r="F109" s="11">
        <v>0.21</v>
      </c>
      <c r="G109" s="64">
        <v>0</v>
      </c>
      <c r="H109" s="11">
        <v>0</v>
      </c>
      <c r="I109" s="65">
        <v>12</v>
      </c>
      <c r="J109" s="66">
        <v>15</v>
      </c>
      <c r="K109" s="67">
        <v>0.44</v>
      </c>
      <c r="L109" s="13"/>
      <c r="M109" s="10">
        <v>21</v>
      </c>
      <c r="N109" s="10">
        <v>1</v>
      </c>
      <c r="O109" s="10">
        <v>26</v>
      </c>
      <c r="P109" s="33">
        <f t="shared" si="1"/>
        <v>48</v>
      </c>
      <c r="Q109" s="61" t="s">
        <v>276</v>
      </c>
      <c r="R109" s="10" t="s">
        <v>267</v>
      </c>
      <c r="S109" s="10" t="s">
        <v>267</v>
      </c>
      <c r="T109" s="70" t="s">
        <v>267</v>
      </c>
    </row>
    <row r="110" spans="2:20" hidden="1" x14ac:dyDescent="0.3">
      <c r="B110" s="61">
        <v>97</v>
      </c>
      <c r="C110" s="31" t="s">
        <v>88</v>
      </c>
      <c r="D110" s="10">
        <v>440</v>
      </c>
      <c r="E110" s="61">
        <v>85</v>
      </c>
      <c r="F110" s="11">
        <v>0.19</v>
      </c>
      <c r="G110" s="64">
        <v>29</v>
      </c>
      <c r="H110" s="11">
        <v>0.34</v>
      </c>
      <c r="I110" s="65">
        <v>36</v>
      </c>
      <c r="J110" s="66">
        <v>20</v>
      </c>
      <c r="K110" s="67">
        <v>0.64</v>
      </c>
      <c r="L110" s="13"/>
      <c r="M110" s="10">
        <v>23</v>
      </c>
      <c r="N110" s="10">
        <v>20</v>
      </c>
      <c r="O110" s="10">
        <v>6</v>
      </c>
      <c r="P110" s="33">
        <f t="shared" si="1"/>
        <v>49</v>
      </c>
      <c r="Q110" s="61" t="s">
        <v>277</v>
      </c>
      <c r="R110" s="10">
        <v>10</v>
      </c>
      <c r="S110" s="10">
        <v>19</v>
      </c>
      <c r="T110" s="70">
        <v>0.34482758620689657</v>
      </c>
    </row>
    <row r="111" spans="2:20" hidden="1" x14ac:dyDescent="0.3">
      <c r="B111" s="61">
        <v>98</v>
      </c>
      <c r="C111" s="71" t="s">
        <v>19</v>
      </c>
      <c r="D111" s="10">
        <v>223</v>
      </c>
      <c r="E111" s="61">
        <v>30</v>
      </c>
      <c r="F111" s="11">
        <v>0.13</v>
      </c>
      <c r="G111" s="64">
        <v>0</v>
      </c>
      <c r="H111" s="11">
        <v>0</v>
      </c>
      <c r="I111" s="65">
        <v>15</v>
      </c>
      <c r="J111" s="66">
        <v>15</v>
      </c>
      <c r="K111" s="67">
        <v>0.5</v>
      </c>
      <c r="L111" s="67"/>
      <c r="M111" s="10">
        <v>29</v>
      </c>
      <c r="N111" s="10">
        <v>1</v>
      </c>
      <c r="O111" s="10">
        <v>20</v>
      </c>
      <c r="P111" s="33">
        <f t="shared" si="1"/>
        <v>50</v>
      </c>
      <c r="Q111" s="61" t="s">
        <v>276</v>
      </c>
      <c r="R111" s="10" t="s">
        <v>267</v>
      </c>
      <c r="S111" s="10" t="s">
        <v>267</v>
      </c>
      <c r="T111" s="70" t="s">
        <v>267</v>
      </c>
    </row>
    <row r="112" spans="2:20" hidden="1" x14ac:dyDescent="0.3">
      <c r="B112" s="61">
        <v>99</v>
      </c>
      <c r="C112" s="31" t="s">
        <v>25</v>
      </c>
      <c r="D112" s="10">
        <v>716</v>
      </c>
      <c r="E112" s="61">
        <v>242</v>
      </c>
      <c r="F112" s="11">
        <v>0.34</v>
      </c>
      <c r="G112" s="64">
        <v>91</v>
      </c>
      <c r="H112" s="11">
        <v>0.38</v>
      </c>
      <c r="I112" s="65">
        <v>85</v>
      </c>
      <c r="J112" s="66">
        <v>81</v>
      </c>
      <c r="K112" s="67">
        <v>0.51</v>
      </c>
      <c r="L112" s="13"/>
      <c r="M112" s="10">
        <v>8</v>
      </c>
      <c r="N112" s="10">
        <v>23</v>
      </c>
      <c r="O112" s="10">
        <v>19</v>
      </c>
      <c r="P112" s="33">
        <f t="shared" si="1"/>
        <v>50</v>
      </c>
      <c r="Q112" s="61" t="s">
        <v>277</v>
      </c>
      <c r="R112" s="10">
        <v>46</v>
      </c>
      <c r="S112" s="10">
        <v>45</v>
      </c>
      <c r="T112" s="70">
        <v>0.50549450549450547</v>
      </c>
    </row>
    <row r="113" spans="2:20" hidden="1" x14ac:dyDescent="0.3">
      <c r="B113" s="61">
        <v>100</v>
      </c>
      <c r="C113" s="31" t="s">
        <v>223</v>
      </c>
      <c r="D113" s="10">
        <v>591</v>
      </c>
      <c r="E113" s="61">
        <v>133</v>
      </c>
      <c r="F113" s="11">
        <v>0.23</v>
      </c>
      <c r="G113" s="64">
        <v>31</v>
      </c>
      <c r="H113" s="11">
        <v>0.23</v>
      </c>
      <c r="I113" s="65">
        <v>50</v>
      </c>
      <c r="J113" s="66">
        <v>52</v>
      </c>
      <c r="K113" s="67">
        <v>0.49</v>
      </c>
      <c r="L113" s="13"/>
      <c r="M113" s="10">
        <v>19</v>
      </c>
      <c r="N113" s="10">
        <v>10</v>
      </c>
      <c r="O113" s="10">
        <v>21</v>
      </c>
      <c r="P113" s="33">
        <f t="shared" si="1"/>
        <v>50</v>
      </c>
      <c r="Q113" s="61" t="s">
        <v>277</v>
      </c>
      <c r="R113" s="10">
        <v>11</v>
      </c>
      <c r="S113" s="10">
        <v>20</v>
      </c>
      <c r="T113" s="70">
        <v>0.35483870967741937</v>
      </c>
    </row>
    <row r="114" spans="2:20" hidden="1" x14ac:dyDescent="0.3">
      <c r="B114" s="61">
        <v>101</v>
      </c>
      <c r="C114" s="31" t="s">
        <v>160</v>
      </c>
      <c r="D114" s="10">
        <v>279</v>
      </c>
      <c r="E114" s="61">
        <v>61</v>
      </c>
      <c r="F114" s="11">
        <v>0.22</v>
      </c>
      <c r="G114" s="64">
        <v>10</v>
      </c>
      <c r="H114" s="11">
        <v>0.16</v>
      </c>
      <c r="I114" s="65">
        <v>23</v>
      </c>
      <c r="J114" s="66">
        <v>28</v>
      </c>
      <c r="K114" s="67">
        <v>0.45</v>
      </c>
      <c r="L114" s="13"/>
      <c r="M114" s="10">
        <v>20</v>
      </c>
      <c r="N114" s="10">
        <v>6</v>
      </c>
      <c r="O114" s="10">
        <v>25</v>
      </c>
      <c r="P114" s="33">
        <f t="shared" si="1"/>
        <v>51</v>
      </c>
      <c r="Q114" s="61" t="s">
        <v>277</v>
      </c>
      <c r="R114" s="10">
        <v>0</v>
      </c>
      <c r="S114" s="10">
        <v>10</v>
      </c>
      <c r="T114" s="70">
        <v>0</v>
      </c>
    </row>
    <row r="115" spans="2:20" hidden="1" x14ac:dyDescent="0.3">
      <c r="B115" s="61">
        <v>102</v>
      </c>
      <c r="C115" s="31" t="s">
        <v>187</v>
      </c>
      <c r="D115" s="10">
        <v>130</v>
      </c>
      <c r="E115" s="61">
        <v>23</v>
      </c>
      <c r="F115" s="11">
        <v>0.18</v>
      </c>
      <c r="G115" s="64">
        <v>0</v>
      </c>
      <c r="H115" s="11">
        <v>0</v>
      </c>
      <c r="I115" s="65">
        <v>10</v>
      </c>
      <c r="J115" s="66">
        <v>13</v>
      </c>
      <c r="K115" s="67">
        <v>0.43</v>
      </c>
      <c r="L115" s="13"/>
      <c r="M115" s="10">
        <v>24</v>
      </c>
      <c r="N115" s="10">
        <v>1</v>
      </c>
      <c r="O115" s="10">
        <v>27</v>
      </c>
      <c r="P115" s="33">
        <f t="shared" si="1"/>
        <v>52</v>
      </c>
      <c r="Q115" s="61" t="s">
        <v>276</v>
      </c>
      <c r="R115" s="10" t="s">
        <v>267</v>
      </c>
      <c r="S115" s="10" t="s">
        <v>267</v>
      </c>
      <c r="T115" s="70" t="s">
        <v>267</v>
      </c>
    </row>
    <row r="116" spans="2:20" hidden="1" x14ac:dyDescent="0.3">
      <c r="B116" s="61">
        <v>103</v>
      </c>
      <c r="C116" s="31" t="s">
        <v>196</v>
      </c>
      <c r="D116" s="10">
        <v>128</v>
      </c>
      <c r="E116" s="61">
        <v>23</v>
      </c>
      <c r="F116" s="11">
        <v>0.18</v>
      </c>
      <c r="G116" s="64">
        <v>0</v>
      </c>
      <c r="H116" s="11">
        <v>0</v>
      </c>
      <c r="I116" s="65">
        <v>10</v>
      </c>
      <c r="J116" s="66">
        <v>13</v>
      </c>
      <c r="K116" s="67">
        <v>0.43</v>
      </c>
      <c r="L116" s="13"/>
      <c r="M116" s="10">
        <v>24</v>
      </c>
      <c r="N116" s="10">
        <v>1</v>
      </c>
      <c r="O116" s="10">
        <v>27</v>
      </c>
      <c r="P116" s="33">
        <f t="shared" si="1"/>
        <v>52</v>
      </c>
      <c r="Q116" s="61" t="s">
        <v>276</v>
      </c>
      <c r="R116" s="10" t="s">
        <v>267</v>
      </c>
      <c r="S116" s="10" t="s">
        <v>267</v>
      </c>
      <c r="T116" s="70" t="s">
        <v>267</v>
      </c>
    </row>
    <row r="117" spans="2:20" hidden="1" x14ac:dyDescent="0.3">
      <c r="B117" s="61">
        <v>104</v>
      </c>
      <c r="C117" s="31" t="s">
        <v>213</v>
      </c>
      <c r="D117" s="10">
        <v>239</v>
      </c>
      <c r="E117" s="61">
        <v>41</v>
      </c>
      <c r="F117" s="11">
        <v>0.17</v>
      </c>
      <c r="G117" s="64">
        <v>0</v>
      </c>
      <c r="H117" s="11">
        <v>0</v>
      </c>
      <c r="I117" s="65">
        <v>18</v>
      </c>
      <c r="J117" s="66">
        <v>23</v>
      </c>
      <c r="K117" s="67">
        <v>0.44</v>
      </c>
      <c r="L117" s="13"/>
      <c r="M117" s="10">
        <v>25</v>
      </c>
      <c r="N117" s="10">
        <v>1</v>
      </c>
      <c r="O117" s="10">
        <v>26</v>
      </c>
      <c r="P117" s="33">
        <f t="shared" si="1"/>
        <v>52</v>
      </c>
      <c r="Q117" s="61" t="s">
        <v>276</v>
      </c>
      <c r="R117" s="10" t="s">
        <v>267</v>
      </c>
      <c r="S117" s="10" t="s">
        <v>267</v>
      </c>
      <c r="T117" s="70" t="s">
        <v>267</v>
      </c>
    </row>
    <row r="118" spans="2:20" hidden="1" x14ac:dyDescent="0.3">
      <c r="B118" s="61">
        <v>105</v>
      </c>
      <c r="C118" s="31" t="s">
        <v>159</v>
      </c>
      <c r="D118" s="10">
        <v>321</v>
      </c>
      <c r="E118" s="61">
        <v>86</v>
      </c>
      <c r="F118" s="11">
        <v>0.27</v>
      </c>
      <c r="G118" s="64">
        <v>26</v>
      </c>
      <c r="H118" s="11">
        <v>0.3</v>
      </c>
      <c r="I118" s="65">
        <v>29</v>
      </c>
      <c r="J118" s="66">
        <v>31</v>
      </c>
      <c r="K118" s="67">
        <v>0.48</v>
      </c>
      <c r="L118" s="13"/>
      <c r="M118" s="10">
        <v>15</v>
      </c>
      <c r="N118" s="10">
        <v>16</v>
      </c>
      <c r="O118" s="10">
        <v>22</v>
      </c>
      <c r="P118" s="33">
        <f t="shared" si="1"/>
        <v>53</v>
      </c>
      <c r="Q118" s="61" t="s">
        <v>277</v>
      </c>
      <c r="R118" s="10">
        <v>0</v>
      </c>
      <c r="S118" s="10">
        <v>26</v>
      </c>
      <c r="T118" s="70">
        <v>0</v>
      </c>
    </row>
    <row r="119" spans="2:20" hidden="1" x14ac:dyDescent="0.3">
      <c r="B119" s="61">
        <v>106</v>
      </c>
      <c r="C119" s="31" t="s">
        <v>212</v>
      </c>
      <c r="D119" s="10">
        <v>249</v>
      </c>
      <c r="E119" s="61">
        <v>66</v>
      </c>
      <c r="F119" s="11">
        <v>0.27</v>
      </c>
      <c r="G119" s="64">
        <v>19</v>
      </c>
      <c r="H119" s="11">
        <v>0.28999999999999998</v>
      </c>
      <c r="I119" s="65">
        <v>22</v>
      </c>
      <c r="J119" s="66">
        <v>25</v>
      </c>
      <c r="K119" s="67">
        <v>0.47</v>
      </c>
      <c r="L119" s="13"/>
      <c r="M119" s="10">
        <v>15</v>
      </c>
      <c r="N119" s="10">
        <v>15</v>
      </c>
      <c r="O119" s="10">
        <v>23</v>
      </c>
      <c r="P119" s="33">
        <f t="shared" si="1"/>
        <v>53</v>
      </c>
      <c r="Q119" s="61" t="s">
        <v>277</v>
      </c>
      <c r="R119" s="10">
        <v>0</v>
      </c>
      <c r="S119" s="10">
        <v>19</v>
      </c>
      <c r="T119" s="70">
        <v>0</v>
      </c>
    </row>
    <row r="120" spans="2:20" hidden="1" x14ac:dyDescent="0.3">
      <c r="B120" s="61">
        <v>107</v>
      </c>
      <c r="C120" s="31" t="s">
        <v>222</v>
      </c>
      <c r="D120" s="10">
        <v>154</v>
      </c>
      <c r="E120" s="61">
        <v>29</v>
      </c>
      <c r="F120" s="11">
        <v>0.19</v>
      </c>
      <c r="G120" s="64">
        <v>0</v>
      </c>
      <c r="H120" s="11">
        <v>0</v>
      </c>
      <c r="I120" s="65">
        <v>12</v>
      </c>
      <c r="J120" s="66">
        <v>17</v>
      </c>
      <c r="K120" s="67">
        <v>0.41</v>
      </c>
      <c r="L120" s="13"/>
      <c r="M120" s="10">
        <v>23</v>
      </c>
      <c r="N120" s="10">
        <v>1</v>
      </c>
      <c r="O120" s="10">
        <v>29</v>
      </c>
      <c r="P120" s="33">
        <f t="shared" si="1"/>
        <v>53</v>
      </c>
      <c r="Q120" s="61" t="s">
        <v>276</v>
      </c>
      <c r="R120" s="10" t="s">
        <v>267</v>
      </c>
      <c r="S120" s="10" t="s">
        <v>267</v>
      </c>
      <c r="T120" s="70" t="s">
        <v>267</v>
      </c>
    </row>
    <row r="121" spans="2:20" hidden="1" x14ac:dyDescent="0.3">
      <c r="B121" s="61">
        <v>108</v>
      </c>
      <c r="C121" s="31" t="s">
        <v>232</v>
      </c>
      <c r="D121" s="10">
        <v>237</v>
      </c>
      <c r="E121" s="61">
        <v>40</v>
      </c>
      <c r="F121" s="11">
        <v>0.17</v>
      </c>
      <c r="G121" s="64">
        <v>0</v>
      </c>
      <c r="H121" s="11">
        <v>0</v>
      </c>
      <c r="I121" s="65">
        <v>17</v>
      </c>
      <c r="J121" s="66">
        <v>23</v>
      </c>
      <c r="K121" s="67">
        <v>0.43</v>
      </c>
      <c r="L121" s="13"/>
      <c r="M121" s="10">
        <v>25</v>
      </c>
      <c r="N121" s="10">
        <v>1</v>
      </c>
      <c r="O121" s="10">
        <v>27</v>
      </c>
      <c r="P121" s="33">
        <f t="shared" si="1"/>
        <v>53</v>
      </c>
      <c r="Q121" s="61" t="s">
        <v>276</v>
      </c>
      <c r="R121" s="10" t="s">
        <v>267</v>
      </c>
      <c r="S121" s="10" t="s">
        <v>267</v>
      </c>
      <c r="T121" s="70" t="s">
        <v>267</v>
      </c>
    </row>
    <row r="122" spans="2:20" hidden="1" x14ac:dyDescent="0.3">
      <c r="B122" s="61">
        <v>109</v>
      </c>
      <c r="C122" s="31" t="s">
        <v>186</v>
      </c>
      <c r="D122" s="10">
        <v>211</v>
      </c>
      <c r="E122" s="61">
        <v>29</v>
      </c>
      <c r="F122" s="11">
        <v>0.14000000000000001</v>
      </c>
      <c r="G122" s="64">
        <v>0</v>
      </c>
      <c r="H122" s="11">
        <v>0</v>
      </c>
      <c r="I122" s="65">
        <v>13</v>
      </c>
      <c r="J122" s="66">
        <v>16</v>
      </c>
      <c r="K122" s="67">
        <v>0.45</v>
      </c>
      <c r="L122" s="13"/>
      <c r="M122" s="10">
        <v>28</v>
      </c>
      <c r="N122" s="10">
        <v>1</v>
      </c>
      <c r="O122" s="10">
        <v>25</v>
      </c>
      <c r="P122" s="33">
        <f t="shared" si="1"/>
        <v>54</v>
      </c>
      <c r="Q122" s="61" t="s">
        <v>276</v>
      </c>
      <c r="R122" s="10" t="s">
        <v>267</v>
      </c>
      <c r="S122" s="10" t="s">
        <v>267</v>
      </c>
      <c r="T122" s="70" t="s">
        <v>267</v>
      </c>
    </row>
    <row r="123" spans="2:20" hidden="1" x14ac:dyDescent="0.3">
      <c r="B123" s="61">
        <v>110</v>
      </c>
      <c r="C123" s="71" t="s">
        <v>12</v>
      </c>
      <c r="D123" s="10">
        <v>251</v>
      </c>
      <c r="E123" s="61">
        <v>63</v>
      </c>
      <c r="F123" s="11">
        <v>0.25</v>
      </c>
      <c r="G123" s="64">
        <v>20</v>
      </c>
      <c r="H123" s="11">
        <v>0.32</v>
      </c>
      <c r="I123" s="65">
        <v>21</v>
      </c>
      <c r="J123" s="66">
        <v>22</v>
      </c>
      <c r="K123" s="67">
        <v>0.49</v>
      </c>
      <c r="L123" s="67"/>
      <c r="M123" s="10">
        <v>17</v>
      </c>
      <c r="N123" s="10">
        <v>18</v>
      </c>
      <c r="O123" s="10">
        <v>21</v>
      </c>
      <c r="P123" s="33">
        <f t="shared" si="1"/>
        <v>56</v>
      </c>
      <c r="Q123" s="61" t="s">
        <v>277</v>
      </c>
      <c r="R123" s="10">
        <v>0</v>
      </c>
      <c r="S123" s="10">
        <v>20</v>
      </c>
      <c r="T123" s="70">
        <v>0</v>
      </c>
    </row>
    <row r="124" spans="2:20" hidden="1" x14ac:dyDescent="0.3">
      <c r="B124" s="61">
        <v>111</v>
      </c>
      <c r="C124" s="31" t="s">
        <v>81</v>
      </c>
      <c r="D124" s="10">
        <v>225</v>
      </c>
      <c r="E124" s="61">
        <v>37</v>
      </c>
      <c r="F124" s="11">
        <v>0.16</v>
      </c>
      <c r="G124" s="64">
        <v>0</v>
      </c>
      <c r="H124" s="11">
        <v>0</v>
      </c>
      <c r="I124" s="65">
        <v>15</v>
      </c>
      <c r="J124" s="66">
        <v>22</v>
      </c>
      <c r="K124" s="67">
        <v>0.41</v>
      </c>
      <c r="L124" s="13"/>
      <c r="M124" s="10">
        <v>26</v>
      </c>
      <c r="N124" s="10">
        <v>1</v>
      </c>
      <c r="O124" s="10">
        <v>29</v>
      </c>
      <c r="P124" s="33">
        <f t="shared" si="1"/>
        <v>56</v>
      </c>
      <c r="Q124" s="61" t="s">
        <v>276</v>
      </c>
      <c r="R124" s="10" t="s">
        <v>267</v>
      </c>
      <c r="S124" s="10" t="s">
        <v>267</v>
      </c>
      <c r="T124" s="70" t="s">
        <v>267</v>
      </c>
    </row>
    <row r="125" spans="2:20" hidden="1" x14ac:dyDescent="0.3">
      <c r="B125" s="61">
        <v>112</v>
      </c>
      <c r="C125" s="31" t="s">
        <v>115</v>
      </c>
      <c r="D125" s="10">
        <v>151</v>
      </c>
      <c r="E125" s="61">
        <v>36</v>
      </c>
      <c r="F125" s="11">
        <v>0.24</v>
      </c>
      <c r="G125" s="64">
        <v>19</v>
      </c>
      <c r="H125" s="11">
        <v>0.53</v>
      </c>
      <c r="I125" s="65">
        <v>17</v>
      </c>
      <c r="J125" s="66">
        <v>0</v>
      </c>
      <c r="K125" s="67">
        <v>1</v>
      </c>
      <c r="L125" s="13"/>
      <c r="M125" s="10">
        <v>18</v>
      </c>
      <c r="N125" s="10">
        <v>37</v>
      </c>
      <c r="O125" s="10">
        <v>1</v>
      </c>
      <c r="P125" s="33">
        <f t="shared" si="1"/>
        <v>56</v>
      </c>
      <c r="Q125" s="61" t="s">
        <v>277</v>
      </c>
      <c r="R125" s="10">
        <v>0</v>
      </c>
      <c r="S125" s="10">
        <v>19</v>
      </c>
      <c r="T125" s="70">
        <v>0</v>
      </c>
    </row>
    <row r="126" spans="2:20" hidden="1" x14ac:dyDescent="0.3">
      <c r="B126" s="61">
        <v>113</v>
      </c>
      <c r="C126" s="31" t="s">
        <v>86</v>
      </c>
      <c r="D126" s="10">
        <v>249</v>
      </c>
      <c r="E126" s="61">
        <v>32</v>
      </c>
      <c r="F126" s="11">
        <v>0.13</v>
      </c>
      <c r="G126" s="64">
        <v>14</v>
      </c>
      <c r="H126" s="11">
        <v>0.44</v>
      </c>
      <c r="I126" s="65">
        <v>18</v>
      </c>
      <c r="J126" s="66">
        <v>0</v>
      </c>
      <c r="K126" s="67">
        <v>1</v>
      </c>
      <c r="L126" s="13"/>
      <c r="M126" s="10">
        <v>29</v>
      </c>
      <c r="N126" s="10">
        <v>28</v>
      </c>
      <c r="O126" s="10">
        <v>1</v>
      </c>
      <c r="P126" s="33">
        <f t="shared" si="1"/>
        <v>58</v>
      </c>
      <c r="Q126" s="61" t="s">
        <v>277</v>
      </c>
      <c r="R126" s="10">
        <v>0</v>
      </c>
      <c r="S126" s="10">
        <v>14</v>
      </c>
      <c r="T126" s="70">
        <v>0</v>
      </c>
    </row>
    <row r="127" spans="2:20" hidden="1" x14ac:dyDescent="0.3">
      <c r="B127" s="61">
        <v>114</v>
      </c>
      <c r="C127" s="31" t="s">
        <v>208</v>
      </c>
      <c r="D127" s="10">
        <v>450</v>
      </c>
      <c r="E127" s="61">
        <v>76</v>
      </c>
      <c r="F127" s="11">
        <v>0.17</v>
      </c>
      <c r="G127" s="64">
        <v>17</v>
      </c>
      <c r="H127" s="11">
        <v>0.22</v>
      </c>
      <c r="I127" s="65">
        <v>27</v>
      </c>
      <c r="J127" s="66">
        <v>32</v>
      </c>
      <c r="K127" s="67">
        <v>0.46</v>
      </c>
      <c r="L127" s="13"/>
      <c r="M127" s="10">
        <v>25</v>
      </c>
      <c r="N127" s="10">
        <v>9</v>
      </c>
      <c r="O127" s="10">
        <v>24</v>
      </c>
      <c r="P127" s="33">
        <f t="shared" si="1"/>
        <v>58</v>
      </c>
      <c r="Q127" s="61" t="s">
        <v>277</v>
      </c>
      <c r="R127" s="10">
        <v>0</v>
      </c>
      <c r="S127" s="10">
        <v>17</v>
      </c>
      <c r="T127" s="70">
        <v>0</v>
      </c>
    </row>
    <row r="128" spans="2:20" hidden="1" x14ac:dyDescent="0.3">
      <c r="B128" s="61">
        <v>115</v>
      </c>
      <c r="C128" s="71" t="s">
        <v>54</v>
      </c>
      <c r="D128" s="10">
        <v>2915</v>
      </c>
      <c r="E128" s="61">
        <v>755</v>
      </c>
      <c r="F128" s="11">
        <v>0.26</v>
      </c>
      <c r="G128" s="64">
        <v>360</v>
      </c>
      <c r="H128" s="11">
        <v>0.48</v>
      </c>
      <c r="I128" s="65">
        <v>291</v>
      </c>
      <c r="J128" s="66">
        <v>206</v>
      </c>
      <c r="K128" s="67">
        <v>0.59</v>
      </c>
      <c r="L128" s="67"/>
      <c r="M128" s="10">
        <v>16</v>
      </c>
      <c r="N128" s="10">
        <v>32</v>
      </c>
      <c r="O128" s="10">
        <v>11</v>
      </c>
      <c r="P128" s="33">
        <f t="shared" si="1"/>
        <v>59</v>
      </c>
      <c r="Q128" s="61" t="s">
        <v>277</v>
      </c>
      <c r="R128" s="10">
        <v>104</v>
      </c>
      <c r="S128" s="10">
        <v>256</v>
      </c>
      <c r="T128" s="70">
        <v>0.28888888888888886</v>
      </c>
    </row>
    <row r="129" spans="2:20" hidden="1" x14ac:dyDescent="0.3">
      <c r="B129" s="61">
        <v>116</v>
      </c>
      <c r="C129" s="31" t="s">
        <v>191</v>
      </c>
      <c r="D129" s="10">
        <v>169</v>
      </c>
      <c r="E129" s="61">
        <v>33</v>
      </c>
      <c r="F129" s="11">
        <v>0.2</v>
      </c>
      <c r="G129" s="64">
        <v>0</v>
      </c>
      <c r="H129" s="11">
        <v>0</v>
      </c>
      <c r="I129" s="65">
        <v>11</v>
      </c>
      <c r="J129" s="66">
        <v>22</v>
      </c>
      <c r="K129" s="67">
        <v>0.33</v>
      </c>
      <c r="L129" s="13"/>
      <c r="M129" s="10">
        <v>22</v>
      </c>
      <c r="N129" s="10">
        <v>1</v>
      </c>
      <c r="O129" s="10">
        <v>36</v>
      </c>
      <c r="P129" s="33">
        <f t="shared" si="1"/>
        <v>59</v>
      </c>
      <c r="Q129" s="61" t="s">
        <v>276</v>
      </c>
      <c r="R129" s="10" t="s">
        <v>267</v>
      </c>
      <c r="S129" s="10" t="s">
        <v>267</v>
      </c>
      <c r="T129" s="70" t="s">
        <v>267</v>
      </c>
    </row>
    <row r="130" spans="2:20" hidden="1" x14ac:dyDescent="0.3">
      <c r="B130" s="61">
        <v>117</v>
      </c>
      <c r="C130" s="71" t="s">
        <v>244</v>
      </c>
      <c r="D130" s="10">
        <v>422</v>
      </c>
      <c r="E130" s="61">
        <v>102</v>
      </c>
      <c r="F130" s="11">
        <v>0.24</v>
      </c>
      <c r="G130" s="64">
        <v>24</v>
      </c>
      <c r="H130" s="11">
        <v>0.24</v>
      </c>
      <c r="I130" s="65">
        <v>31</v>
      </c>
      <c r="J130" s="66">
        <v>47</v>
      </c>
      <c r="K130" s="67">
        <v>0.4</v>
      </c>
      <c r="L130" s="67"/>
      <c r="M130" s="10">
        <v>18</v>
      </c>
      <c r="N130" s="10">
        <v>11</v>
      </c>
      <c r="O130" s="10">
        <v>30</v>
      </c>
      <c r="P130" s="33">
        <f t="shared" si="1"/>
        <v>59</v>
      </c>
      <c r="Q130" s="61" t="s">
        <v>277</v>
      </c>
      <c r="R130" s="10">
        <v>0</v>
      </c>
      <c r="S130" s="10">
        <v>24</v>
      </c>
      <c r="T130" s="70">
        <v>0</v>
      </c>
    </row>
    <row r="131" spans="2:20" hidden="1" x14ac:dyDescent="0.3">
      <c r="B131" s="61">
        <v>118</v>
      </c>
      <c r="C131" s="31" t="s">
        <v>44</v>
      </c>
      <c r="D131" s="10">
        <v>355</v>
      </c>
      <c r="E131" s="61">
        <v>50</v>
      </c>
      <c r="F131" s="11">
        <v>0.14000000000000001</v>
      </c>
      <c r="G131" s="64">
        <v>0</v>
      </c>
      <c r="H131" s="11">
        <v>0</v>
      </c>
      <c r="I131" s="65">
        <v>19</v>
      </c>
      <c r="J131" s="66">
        <v>31</v>
      </c>
      <c r="K131" s="67">
        <v>0.38</v>
      </c>
      <c r="L131" s="13"/>
      <c r="M131" s="10">
        <v>28</v>
      </c>
      <c r="N131" s="10">
        <v>1</v>
      </c>
      <c r="O131" s="10">
        <v>32</v>
      </c>
      <c r="P131" s="33">
        <f t="shared" si="1"/>
        <v>61</v>
      </c>
      <c r="Q131" s="61" t="s">
        <v>276</v>
      </c>
      <c r="R131" s="10" t="s">
        <v>267</v>
      </c>
      <c r="S131" s="10" t="s">
        <v>267</v>
      </c>
      <c r="T131" s="70" t="s">
        <v>267</v>
      </c>
    </row>
    <row r="132" spans="2:20" hidden="1" x14ac:dyDescent="0.3">
      <c r="B132" s="61">
        <v>119</v>
      </c>
      <c r="C132" s="31" t="s">
        <v>117</v>
      </c>
      <c r="D132" s="10">
        <v>229</v>
      </c>
      <c r="E132" s="61">
        <v>42</v>
      </c>
      <c r="F132" s="11">
        <v>0.18</v>
      </c>
      <c r="G132" s="64">
        <v>10</v>
      </c>
      <c r="H132" s="11">
        <v>0.24</v>
      </c>
      <c r="I132" s="65">
        <v>14</v>
      </c>
      <c r="J132" s="66">
        <v>18</v>
      </c>
      <c r="K132" s="67">
        <v>0.44</v>
      </c>
      <c r="L132" s="13"/>
      <c r="M132" s="10">
        <v>24</v>
      </c>
      <c r="N132" s="10">
        <v>11</v>
      </c>
      <c r="O132" s="10">
        <v>26</v>
      </c>
      <c r="P132" s="33">
        <f t="shared" si="1"/>
        <v>61</v>
      </c>
      <c r="Q132" s="61" t="s">
        <v>277</v>
      </c>
      <c r="R132" s="10">
        <v>0</v>
      </c>
      <c r="S132" s="10">
        <v>10</v>
      </c>
      <c r="T132" s="70">
        <v>0</v>
      </c>
    </row>
    <row r="133" spans="2:20" hidden="1" x14ac:dyDescent="0.3">
      <c r="B133" s="61">
        <v>120</v>
      </c>
      <c r="C133" s="31" t="s">
        <v>226</v>
      </c>
      <c r="D133" s="10">
        <v>367</v>
      </c>
      <c r="E133" s="61">
        <v>65</v>
      </c>
      <c r="F133" s="11">
        <v>0.18</v>
      </c>
      <c r="G133" s="64">
        <v>10</v>
      </c>
      <c r="H133" s="11">
        <v>0.15</v>
      </c>
      <c r="I133" s="65">
        <v>21</v>
      </c>
      <c r="J133" s="66">
        <v>34</v>
      </c>
      <c r="K133" s="67">
        <v>0.38</v>
      </c>
      <c r="L133" s="13"/>
      <c r="M133" s="10">
        <v>24</v>
      </c>
      <c r="N133" s="10">
        <v>5</v>
      </c>
      <c r="O133" s="10">
        <v>32</v>
      </c>
      <c r="P133" s="33">
        <f t="shared" si="1"/>
        <v>61</v>
      </c>
      <c r="Q133" s="61" t="s">
        <v>277</v>
      </c>
      <c r="R133" s="10">
        <v>0</v>
      </c>
      <c r="S133" s="10">
        <v>10</v>
      </c>
      <c r="T133" s="70">
        <v>0</v>
      </c>
    </row>
    <row r="134" spans="2:20" hidden="1" x14ac:dyDescent="0.3">
      <c r="B134" s="61">
        <v>121</v>
      </c>
      <c r="C134" s="31" t="s">
        <v>135</v>
      </c>
      <c r="D134" s="10">
        <v>549</v>
      </c>
      <c r="E134" s="61">
        <v>80</v>
      </c>
      <c r="F134" s="11">
        <v>0.15</v>
      </c>
      <c r="G134" s="64">
        <v>19</v>
      </c>
      <c r="H134" s="11">
        <v>0.24</v>
      </c>
      <c r="I134" s="65">
        <v>28</v>
      </c>
      <c r="J134" s="66">
        <v>33</v>
      </c>
      <c r="K134" s="67">
        <v>0.46</v>
      </c>
      <c r="L134" s="13"/>
      <c r="M134" s="10">
        <v>27</v>
      </c>
      <c r="N134" s="10">
        <v>11</v>
      </c>
      <c r="O134" s="10">
        <v>24</v>
      </c>
      <c r="P134" s="33">
        <f t="shared" si="1"/>
        <v>62</v>
      </c>
      <c r="Q134" s="61" t="s">
        <v>277</v>
      </c>
      <c r="R134" s="10">
        <v>0</v>
      </c>
      <c r="S134" s="10">
        <v>19</v>
      </c>
      <c r="T134" s="70">
        <v>0</v>
      </c>
    </row>
    <row r="135" spans="2:20" hidden="1" x14ac:dyDescent="0.3">
      <c r="B135" s="61">
        <v>122</v>
      </c>
      <c r="C135" s="31" t="s">
        <v>76</v>
      </c>
      <c r="D135" s="10">
        <v>227</v>
      </c>
      <c r="E135" s="61">
        <v>56</v>
      </c>
      <c r="F135" s="11">
        <v>0.25</v>
      </c>
      <c r="G135" s="64">
        <v>16</v>
      </c>
      <c r="H135" s="11">
        <v>0.28999999999999998</v>
      </c>
      <c r="I135" s="65">
        <v>15</v>
      </c>
      <c r="J135" s="66">
        <v>25</v>
      </c>
      <c r="K135" s="67">
        <v>0.38</v>
      </c>
      <c r="L135" s="13"/>
      <c r="M135" s="10">
        <v>17</v>
      </c>
      <c r="N135" s="10">
        <v>15</v>
      </c>
      <c r="O135" s="10">
        <v>32</v>
      </c>
      <c r="P135" s="33">
        <f t="shared" si="1"/>
        <v>64</v>
      </c>
      <c r="Q135" s="61" t="s">
        <v>277</v>
      </c>
      <c r="R135" s="10">
        <v>0</v>
      </c>
      <c r="S135" s="10">
        <v>16</v>
      </c>
      <c r="T135" s="70">
        <v>0</v>
      </c>
    </row>
    <row r="136" spans="2:20" hidden="1" x14ac:dyDescent="0.3">
      <c r="B136" s="61">
        <v>123</v>
      </c>
      <c r="C136" s="31" t="s">
        <v>119</v>
      </c>
      <c r="D136" s="10">
        <v>238</v>
      </c>
      <c r="E136" s="61">
        <v>63</v>
      </c>
      <c r="F136" s="11">
        <v>0.26</v>
      </c>
      <c r="G136" s="64">
        <v>21</v>
      </c>
      <c r="H136" s="11">
        <v>0.33</v>
      </c>
      <c r="I136" s="65">
        <v>17</v>
      </c>
      <c r="J136" s="66">
        <v>25</v>
      </c>
      <c r="K136" s="67">
        <v>0.4</v>
      </c>
      <c r="L136" s="13"/>
      <c r="M136" s="10">
        <v>16</v>
      </c>
      <c r="N136" s="10">
        <v>19</v>
      </c>
      <c r="O136" s="10">
        <v>30</v>
      </c>
      <c r="P136" s="33">
        <f t="shared" si="1"/>
        <v>65</v>
      </c>
      <c r="Q136" s="61" t="s">
        <v>277</v>
      </c>
      <c r="R136" s="10">
        <v>0</v>
      </c>
      <c r="S136" s="10">
        <v>21</v>
      </c>
      <c r="T136" s="70">
        <v>0</v>
      </c>
    </row>
    <row r="137" spans="2:20" hidden="1" x14ac:dyDescent="0.3">
      <c r="B137" s="61">
        <v>124</v>
      </c>
      <c r="C137" s="31" t="s">
        <v>37</v>
      </c>
      <c r="D137" s="10">
        <v>100</v>
      </c>
      <c r="E137" s="61">
        <v>19</v>
      </c>
      <c r="F137" s="11">
        <v>0.19</v>
      </c>
      <c r="G137" s="64">
        <v>11</v>
      </c>
      <c r="H137" s="11">
        <v>0.57999999999999996</v>
      </c>
      <c r="I137" s="65">
        <v>8</v>
      </c>
      <c r="J137" s="66">
        <v>0</v>
      </c>
      <c r="K137" s="67">
        <v>1</v>
      </c>
      <c r="L137" s="13"/>
      <c r="M137" s="10">
        <v>23</v>
      </c>
      <c r="N137" s="10">
        <v>42</v>
      </c>
      <c r="O137" s="10">
        <v>1</v>
      </c>
      <c r="P137" s="33">
        <f t="shared" si="1"/>
        <v>66</v>
      </c>
      <c r="Q137" s="61" t="s">
        <v>277</v>
      </c>
      <c r="R137" s="10">
        <v>0</v>
      </c>
      <c r="S137" s="10">
        <v>11</v>
      </c>
      <c r="T137" s="70">
        <v>0</v>
      </c>
    </row>
    <row r="138" spans="2:20" hidden="1" x14ac:dyDescent="0.3">
      <c r="B138" s="61">
        <v>125</v>
      </c>
      <c r="C138" s="31" t="s">
        <v>56</v>
      </c>
      <c r="D138" s="10">
        <v>111</v>
      </c>
      <c r="E138" s="61">
        <v>31</v>
      </c>
      <c r="F138" s="11">
        <v>0.28000000000000003</v>
      </c>
      <c r="G138" s="64">
        <v>12</v>
      </c>
      <c r="H138" s="11">
        <v>0.39</v>
      </c>
      <c r="I138" s="65">
        <v>8</v>
      </c>
      <c r="J138" s="66">
        <v>11</v>
      </c>
      <c r="K138" s="67">
        <v>0.42</v>
      </c>
      <c r="L138" s="13"/>
      <c r="M138" s="10">
        <v>14</v>
      </c>
      <c r="N138" s="10">
        <v>24</v>
      </c>
      <c r="O138" s="10">
        <v>28</v>
      </c>
      <c r="P138" s="33">
        <f t="shared" si="1"/>
        <v>66</v>
      </c>
      <c r="Q138" s="61" t="s">
        <v>277</v>
      </c>
      <c r="R138" s="10">
        <v>0</v>
      </c>
      <c r="S138" s="10">
        <v>12</v>
      </c>
      <c r="T138" s="70">
        <v>0</v>
      </c>
    </row>
    <row r="139" spans="2:20" hidden="1" x14ac:dyDescent="0.3">
      <c r="B139" s="61">
        <v>126</v>
      </c>
      <c r="C139" s="31" t="s">
        <v>62</v>
      </c>
      <c r="D139" s="10">
        <v>540</v>
      </c>
      <c r="E139" s="61">
        <v>122</v>
      </c>
      <c r="F139" s="11">
        <v>0.23</v>
      </c>
      <c r="G139" s="64">
        <v>60</v>
      </c>
      <c r="H139" s="11">
        <v>0.49</v>
      </c>
      <c r="I139" s="65">
        <v>53</v>
      </c>
      <c r="J139" s="66">
        <v>41</v>
      </c>
      <c r="K139" s="67">
        <v>0.56000000000000005</v>
      </c>
      <c r="L139" s="13"/>
      <c r="M139" s="10">
        <v>19</v>
      </c>
      <c r="N139" s="10">
        <v>33</v>
      </c>
      <c r="O139" s="10">
        <v>14</v>
      </c>
      <c r="P139" s="33">
        <f t="shared" si="1"/>
        <v>66</v>
      </c>
      <c r="Q139" s="61" t="s">
        <v>277</v>
      </c>
      <c r="R139" s="10">
        <v>28</v>
      </c>
      <c r="S139" s="10">
        <v>32</v>
      </c>
      <c r="T139" s="70">
        <v>0.46666666666666667</v>
      </c>
    </row>
    <row r="140" spans="2:20" hidden="1" x14ac:dyDescent="0.3">
      <c r="B140" s="61">
        <v>127</v>
      </c>
      <c r="C140" s="31" t="s">
        <v>83</v>
      </c>
      <c r="D140" s="10">
        <v>1091</v>
      </c>
      <c r="E140" s="61">
        <v>157</v>
      </c>
      <c r="F140" s="11">
        <v>0.14000000000000001</v>
      </c>
      <c r="G140" s="64">
        <v>76</v>
      </c>
      <c r="H140" s="11">
        <v>0.48</v>
      </c>
      <c r="I140" s="65">
        <v>65</v>
      </c>
      <c r="J140" s="66">
        <v>37</v>
      </c>
      <c r="K140" s="67">
        <v>0.64</v>
      </c>
      <c r="L140" s="13"/>
      <c r="M140" s="10">
        <v>28</v>
      </c>
      <c r="N140" s="10">
        <v>32</v>
      </c>
      <c r="O140" s="10">
        <v>6</v>
      </c>
      <c r="P140" s="33">
        <f t="shared" si="1"/>
        <v>66</v>
      </c>
      <c r="Q140" s="61" t="s">
        <v>277</v>
      </c>
      <c r="R140" s="10">
        <v>16</v>
      </c>
      <c r="S140" s="10">
        <v>60</v>
      </c>
      <c r="T140" s="70">
        <v>0.21052631578947367</v>
      </c>
    </row>
    <row r="141" spans="2:20" hidden="1" x14ac:dyDescent="0.3">
      <c r="B141" s="61">
        <v>128</v>
      </c>
      <c r="C141" s="31" t="s">
        <v>108</v>
      </c>
      <c r="D141" s="10">
        <v>335</v>
      </c>
      <c r="E141" s="61">
        <v>93</v>
      </c>
      <c r="F141" s="11">
        <v>0.28000000000000003</v>
      </c>
      <c r="G141" s="64">
        <v>41</v>
      </c>
      <c r="H141" s="11">
        <v>0.44</v>
      </c>
      <c r="I141" s="65">
        <v>24</v>
      </c>
      <c r="J141" s="66">
        <v>28</v>
      </c>
      <c r="K141" s="67">
        <v>0.46</v>
      </c>
      <c r="L141" s="13"/>
      <c r="M141" s="10">
        <v>14</v>
      </c>
      <c r="N141" s="10">
        <v>28</v>
      </c>
      <c r="O141" s="10">
        <v>24</v>
      </c>
      <c r="P141" s="33">
        <f t="shared" si="1"/>
        <v>66</v>
      </c>
      <c r="Q141" s="61" t="s">
        <v>277</v>
      </c>
      <c r="R141" s="10">
        <v>0</v>
      </c>
      <c r="S141" s="10">
        <v>41</v>
      </c>
      <c r="T141" s="70">
        <v>0</v>
      </c>
    </row>
    <row r="142" spans="2:20" hidden="1" x14ac:dyDescent="0.3">
      <c r="B142" s="61">
        <v>129</v>
      </c>
      <c r="C142" s="31" t="s">
        <v>205</v>
      </c>
      <c r="D142" s="10">
        <v>187</v>
      </c>
      <c r="E142" s="61">
        <v>44</v>
      </c>
      <c r="F142" s="11">
        <v>0.24</v>
      </c>
      <c r="G142" s="64">
        <v>11</v>
      </c>
      <c r="H142" s="11">
        <v>0.25</v>
      </c>
      <c r="I142" s="65">
        <v>11</v>
      </c>
      <c r="J142" s="66">
        <v>22</v>
      </c>
      <c r="K142" s="67">
        <v>0.33</v>
      </c>
      <c r="L142" s="13"/>
      <c r="M142" s="10">
        <v>18</v>
      </c>
      <c r="N142" s="10">
        <v>12</v>
      </c>
      <c r="O142" s="10">
        <v>36</v>
      </c>
      <c r="P142" s="33">
        <f t="shared" ref="P142:P205" si="2">SUM(M142:O142)</f>
        <v>66</v>
      </c>
      <c r="Q142" s="61" t="s">
        <v>277</v>
      </c>
      <c r="R142" s="10">
        <v>0</v>
      </c>
      <c r="S142" s="10">
        <v>11</v>
      </c>
      <c r="T142" s="70">
        <v>0</v>
      </c>
    </row>
    <row r="143" spans="2:20" hidden="1" x14ac:dyDescent="0.3">
      <c r="B143" s="61">
        <v>130</v>
      </c>
      <c r="C143" s="31" t="s">
        <v>209</v>
      </c>
      <c r="D143" s="10">
        <v>293</v>
      </c>
      <c r="E143" s="61">
        <v>53</v>
      </c>
      <c r="F143" s="11">
        <v>0.18</v>
      </c>
      <c r="G143" s="64">
        <v>13</v>
      </c>
      <c r="H143" s="11">
        <v>0.25</v>
      </c>
      <c r="I143" s="65">
        <v>16</v>
      </c>
      <c r="J143" s="66">
        <v>24</v>
      </c>
      <c r="K143" s="67">
        <v>0.4</v>
      </c>
      <c r="L143" s="13"/>
      <c r="M143" s="10">
        <v>24</v>
      </c>
      <c r="N143" s="10">
        <v>12</v>
      </c>
      <c r="O143" s="10">
        <v>30</v>
      </c>
      <c r="P143" s="33">
        <f t="shared" si="2"/>
        <v>66</v>
      </c>
      <c r="Q143" s="61" t="s">
        <v>277</v>
      </c>
      <c r="R143" s="10">
        <v>0</v>
      </c>
      <c r="S143" s="10">
        <v>13</v>
      </c>
      <c r="T143" s="70">
        <v>0</v>
      </c>
    </row>
    <row r="144" spans="2:20" hidden="1" x14ac:dyDescent="0.3">
      <c r="B144" s="61">
        <v>131</v>
      </c>
      <c r="C144" s="31" t="s">
        <v>136</v>
      </c>
      <c r="D144" s="10">
        <v>126</v>
      </c>
      <c r="E144" s="61">
        <v>25</v>
      </c>
      <c r="F144" s="11">
        <v>0.2</v>
      </c>
      <c r="G144" s="64">
        <v>15</v>
      </c>
      <c r="H144" s="11">
        <v>0.6</v>
      </c>
      <c r="I144" s="65">
        <v>10</v>
      </c>
      <c r="J144" s="66">
        <v>0</v>
      </c>
      <c r="K144" s="67">
        <v>1</v>
      </c>
      <c r="L144" s="13"/>
      <c r="M144" s="10">
        <v>22</v>
      </c>
      <c r="N144" s="10">
        <v>44</v>
      </c>
      <c r="O144" s="10">
        <v>1</v>
      </c>
      <c r="P144" s="33">
        <f t="shared" si="2"/>
        <v>67</v>
      </c>
      <c r="Q144" s="61" t="s">
        <v>277</v>
      </c>
      <c r="R144" s="10">
        <v>0</v>
      </c>
      <c r="S144" s="10">
        <v>15</v>
      </c>
      <c r="T144" s="70">
        <v>0</v>
      </c>
    </row>
    <row r="145" spans="2:20" hidden="1" x14ac:dyDescent="0.3">
      <c r="B145" s="61">
        <v>132</v>
      </c>
      <c r="C145" s="31" t="s">
        <v>33</v>
      </c>
      <c r="D145" s="10">
        <v>330</v>
      </c>
      <c r="E145" s="61">
        <v>65</v>
      </c>
      <c r="F145" s="11">
        <v>0.2</v>
      </c>
      <c r="G145" s="64">
        <v>19</v>
      </c>
      <c r="H145" s="11">
        <v>0.28999999999999998</v>
      </c>
      <c r="I145" s="65">
        <v>18</v>
      </c>
      <c r="J145" s="66">
        <v>28</v>
      </c>
      <c r="K145" s="67">
        <v>0.39</v>
      </c>
      <c r="L145" s="13"/>
      <c r="M145" s="10">
        <v>22</v>
      </c>
      <c r="N145" s="10">
        <v>15</v>
      </c>
      <c r="O145" s="10">
        <v>31</v>
      </c>
      <c r="P145" s="33">
        <f t="shared" si="2"/>
        <v>68</v>
      </c>
      <c r="Q145" s="61" t="s">
        <v>277</v>
      </c>
      <c r="R145" s="10">
        <v>0</v>
      </c>
      <c r="S145" s="10">
        <v>19</v>
      </c>
      <c r="T145" s="70">
        <v>0</v>
      </c>
    </row>
    <row r="146" spans="2:20" hidden="1" x14ac:dyDescent="0.3">
      <c r="B146" s="61">
        <v>133</v>
      </c>
      <c r="C146" s="71" t="s">
        <v>13</v>
      </c>
      <c r="D146" s="10">
        <v>322</v>
      </c>
      <c r="E146" s="61">
        <v>57</v>
      </c>
      <c r="F146" s="11">
        <v>0.18</v>
      </c>
      <c r="G146" s="64">
        <v>14</v>
      </c>
      <c r="H146" s="11">
        <v>0.25</v>
      </c>
      <c r="I146" s="65">
        <v>16</v>
      </c>
      <c r="J146" s="66">
        <v>27</v>
      </c>
      <c r="K146" s="67">
        <v>0.37</v>
      </c>
      <c r="L146" s="67"/>
      <c r="M146" s="10">
        <v>24</v>
      </c>
      <c r="N146" s="10">
        <v>12</v>
      </c>
      <c r="O146" s="10">
        <v>33</v>
      </c>
      <c r="P146" s="33">
        <f t="shared" si="2"/>
        <v>69</v>
      </c>
      <c r="Q146" s="61" t="s">
        <v>277</v>
      </c>
      <c r="R146" s="10">
        <v>0</v>
      </c>
      <c r="S146" s="10">
        <v>14</v>
      </c>
      <c r="T146" s="70">
        <v>0</v>
      </c>
    </row>
    <row r="147" spans="2:20" hidden="1" x14ac:dyDescent="0.3">
      <c r="B147" s="61">
        <v>134</v>
      </c>
      <c r="C147" s="31" t="s">
        <v>131</v>
      </c>
      <c r="D147" s="10">
        <v>187</v>
      </c>
      <c r="E147" s="61">
        <v>35</v>
      </c>
      <c r="F147" s="11">
        <v>0.19</v>
      </c>
      <c r="G147" s="64">
        <v>12</v>
      </c>
      <c r="H147" s="11">
        <v>0.34</v>
      </c>
      <c r="I147" s="65">
        <v>10</v>
      </c>
      <c r="J147" s="66">
        <v>13</v>
      </c>
      <c r="K147" s="67">
        <v>0.43</v>
      </c>
      <c r="L147" s="13"/>
      <c r="M147" s="10">
        <v>23</v>
      </c>
      <c r="N147" s="10">
        <v>20</v>
      </c>
      <c r="O147" s="10">
        <v>27</v>
      </c>
      <c r="P147" s="33">
        <f t="shared" si="2"/>
        <v>70</v>
      </c>
      <c r="Q147" s="61" t="s">
        <v>277</v>
      </c>
      <c r="R147" s="10">
        <v>0</v>
      </c>
      <c r="S147" s="10">
        <v>12</v>
      </c>
      <c r="T147" s="70">
        <v>0</v>
      </c>
    </row>
    <row r="148" spans="2:20" hidden="1" x14ac:dyDescent="0.3">
      <c r="B148" s="61">
        <v>135</v>
      </c>
      <c r="C148" s="31" t="s">
        <v>140</v>
      </c>
      <c r="D148" s="10">
        <v>918</v>
      </c>
      <c r="E148" s="61">
        <v>272</v>
      </c>
      <c r="F148" s="11">
        <v>0.3</v>
      </c>
      <c r="G148" s="64">
        <v>160</v>
      </c>
      <c r="H148" s="11">
        <v>0.59</v>
      </c>
      <c r="I148" s="65">
        <v>91</v>
      </c>
      <c r="J148" s="66">
        <v>73</v>
      </c>
      <c r="K148" s="67">
        <v>0.55000000000000004</v>
      </c>
      <c r="L148" s="13"/>
      <c r="M148" s="10">
        <v>12</v>
      </c>
      <c r="N148" s="10">
        <v>43</v>
      </c>
      <c r="O148" s="10">
        <v>15</v>
      </c>
      <c r="P148" s="33">
        <f t="shared" si="2"/>
        <v>70</v>
      </c>
      <c r="Q148" s="61" t="s">
        <v>277</v>
      </c>
      <c r="R148" s="10">
        <v>49</v>
      </c>
      <c r="S148" s="10">
        <v>111</v>
      </c>
      <c r="T148" s="70">
        <v>0.30625000000000002</v>
      </c>
    </row>
    <row r="149" spans="2:20" hidden="1" x14ac:dyDescent="0.3">
      <c r="B149" s="61">
        <v>136</v>
      </c>
      <c r="C149" s="31" t="s">
        <v>154</v>
      </c>
      <c r="D149" s="10">
        <v>235</v>
      </c>
      <c r="E149" s="61">
        <v>59</v>
      </c>
      <c r="F149" s="11">
        <v>0.25</v>
      </c>
      <c r="G149" s="64">
        <v>17</v>
      </c>
      <c r="H149" s="11">
        <v>0.28999999999999998</v>
      </c>
      <c r="I149" s="65">
        <v>13</v>
      </c>
      <c r="J149" s="66">
        <v>29</v>
      </c>
      <c r="K149" s="67">
        <v>0.31</v>
      </c>
      <c r="L149" s="13"/>
      <c r="M149" s="10">
        <v>17</v>
      </c>
      <c r="N149" s="10">
        <v>15</v>
      </c>
      <c r="O149" s="10">
        <v>38</v>
      </c>
      <c r="P149" s="33">
        <f t="shared" si="2"/>
        <v>70</v>
      </c>
      <c r="Q149" s="61" t="s">
        <v>277</v>
      </c>
      <c r="R149" s="10">
        <v>0</v>
      </c>
      <c r="S149" s="10">
        <v>17</v>
      </c>
      <c r="T149" s="70">
        <v>0</v>
      </c>
    </row>
    <row r="150" spans="2:20" hidden="1" x14ac:dyDescent="0.3">
      <c r="B150" s="61">
        <v>137</v>
      </c>
      <c r="C150" s="31" t="s">
        <v>189</v>
      </c>
      <c r="D150" s="10">
        <v>165</v>
      </c>
      <c r="E150" s="61">
        <v>40</v>
      </c>
      <c r="F150" s="11">
        <v>0.24</v>
      </c>
      <c r="G150" s="64">
        <v>13</v>
      </c>
      <c r="H150" s="11">
        <v>0.33</v>
      </c>
      <c r="I150" s="65">
        <v>10</v>
      </c>
      <c r="J150" s="66">
        <v>17</v>
      </c>
      <c r="K150" s="67">
        <v>0.37</v>
      </c>
      <c r="L150" s="13"/>
      <c r="M150" s="10">
        <v>18</v>
      </c>
      <c r="N150" s="10">
        <v>19</v>
      </c>
      <c r="O150" s="10">
        <v>33</v>
      </c>
      <c r="P150" s="33">
        <f t="shared" si="2"/>
        <v>70</v>
      </c>
      <c r="Q150" s="61" t="s">
        <v>277</v>
      </c>
      <c r="R150" s="10">
        <v>0</v>
      </c>
      <c r="S150" s="10">
        <v>13</v>
      </c>
      <c r="T150" s="70">
        <v>0</v>
      </c>
    </row>
    <row r="151" spans="2:20" hidden="1" x14ac:dyDescent="0.3">
      <c r="B151" s="61">
        <v>138</v>
      </c>
      <c r="C151" s="31" t="s">
        <v>29</v>
      </c>
      <c r="D151" s="10">
        <v>88</v>
      </c>
      <c r="E151" s="61">
        <v>16</v>
      </c>
      <c r="F151" s="11">
        <v>0.18</v>
      </c>
      <c r="G151" s="64">
        <v>10</v>
      </c>
      <c r="H151" s="11">
        <v>0.63</v>
      </c>
      <c r="I151" s="65">
        <v>6</v>
      </c>
      <c r="J151" s="66">
        <v>0</v>
      </c>
      <c r="K151" s="67">
        <v>1</v>
      </c>
      <c r="L151" s="13"/>
      <c r="M151" s="10">
        <v>24</v>
      </c>
      <c r="N151" s="10">
        <v>47</v>
      </c>
      <c r="O151" s="10">
        <v>1</v>
      </c>
      <c r="P151" s="33">
        <f t="shared" si="2"/>
        <v>72</v>
      </c>
      <c r="Q151" s="61" t="s">
        <v>277</v>
      </c>
      <c r="R151" s="10">
        <v>0</v>
      </c>
      <c r="S151" s="10">
        <v>10</v>
      </c>
      <c r="T151" s="70">
        <v>0</v>
      </c>
    </row>
    <row r="152" spans="2:20" hidden="1" x14ac:dyDescent="0.3">
      <c r="B152" s="61">
        <v>139</v>
      </c>
      <c r="C152" s="31" t="s">
        <v>181</v>
      </c>
      <c r="D152" s="10">
        <v>238</v>
      </c>
      <c r="E152" s="61">
        <v>44</v>
      </c>
      <c r="F152" s="11">
        <v>0.18</v>
      </c>
      <c r="G152" s="64">
        <v>11</v>
      </c>
      <c r="H152" s="11">
        <v>0.25</v>
      </c>
      <c r="I152" s="65">
        <v>11</v>
      </c>
      <c r="J152" s="66">
        <v>22</v>
      </c>
      <c r="K152" s="67">
        <v>0.33</v>
      </c>
      <c r="L152" s="13"/>
      <c r="M152" s="10">
        <v>24</v>
      </c>
      <c r="N152" s="10">
        <v>12</v>
      </c>
      <c r="O152" s="10">
        <v>36</v>
      </c>
      <c r="P152" s="33">
        <f t="shared" si="2"/>
        <v>72</v>
      </c>
      <c r="Q152" s="61" t="s">
        <v>277</v>
      </c>
      <c r="R152" s="10">
        <v>0</v>
      </c>
      <c r="S152" s="10">
        <v>11</v>
      </c>
      <c r="T152" s="70">
        <v>0</v>
      </c>
    </row>
    <row r="153" spans="2:20" hidden="1" x14ac:dyDescent="0.3">
      <c r="B153" s="61">
        <v>140</v>
      </c>
      <c r="C153" s="31" t="s">
        <v>128</v>
      </c>
      <c r="D153" s="10">
        <v>299</v>
      </c>
      <c r="E153" s="61">
        <v>48</v>
      </c>
      <c r="F153" s="11">
        <v>0.16</v>
      </c>
      <c r="G153" s="64">
        <v>14</v>
      </c>
      <c r="H153" s="11">
        <v>0.28999999999999998</v>
      </c>
      <c r="I153" s="65">
        <v>13</v>
      </c>
      <c r="J153" s="66">
        <v>21</v>
      </c>
      <c r="K153" s="67">
        <v>0.38</v>
      </c>
      <c r="L153" s="13"/>
      <c r="M153" s="10">
        <v>26</v>
      </c>
      <c r="N153" s="10">
        <v>15</v>
      </c>
      <c r="O153" s="10">
        <v>32</v>
      </c>
      <c r="P153" s="33">
        <f t="shared" si="2"/>
        <v>73</v>
      </c>
      <c r="Q153" s="61" t="s">
        <v>277</v>
      </c>
      <c r="R153" s="10">
        <v>0</v>
      </c>
      <c r="S153" s="10">
        <v>14</v>
      </c>
      <c r="T153" s="70">
        <v>0</v>
      </c>
    </row>
    <row r="154" spans="2:20" hidden="1" x14ac:dyDescent="0.3">
      <c r="B154" s="61">
        <v>141</v>
      </c>
      <c r="C154" s="31" t="s">
        <v>153</v>
      </c>
      <c r="D154" s="10">
        <v>1215</v>
      </c>
      <c r="E154" s="61">
        <v>179</v>
      </c>
      <c r="F154" s="11">
        <v>0.15</v>
      </c>
      <c r="G154" s="64">
        <v>65</v>
      </c>
      <c r="H154" s="11">
        <v>0.36</v>
      </c>
      <c r="I154" s="65">
        <v>63</v>
      </c>
      <c r="J154" s="66">
        <v>76</v>
      </c>
      <c r="K154" s="67">
        <v>0.45</v>
      </c>
      <c r="L154" s="13"/>
      <c r="M154" s="10">
        <v>27</v>
      </c>
      <c r="N154" s="10">
        <v>21</v>
      </c>
      <c r="O154" s="10">
        <v>25</v>
      </c>
      <c r="P154" s="33">
        <f t="shared" si="2"/>
        <v>73</v>
      </c>
      <c r="Q154" s="61" t="s">
        <v>277</v>
      </c>
      <c r="R154" s="10">
        <v>35</v>
      </c>
      <c r="S154" s="10">
        <v>30</v>
      </c>
      <c r="T154" s="70">
        <v>0.53846153846153844</v>
      </c>
    </row>
    <row r="155" spans="2:20" hidden="1" x14ac:dyDescent="0.3">
      <c r="B155" s="61">
        <v>142</v>
      </c>
      <c r="C155" s="31" t="s">
        <v>169</v>
      </c>
      <c r="D155" s="10">
        <v>256</v>
      </c>
      <c r="E155" s="61">
        <v>64</v>
      </c>
      <c r="F155" s="11">
        <v>0.25</v>
      </c>
      <c r="G155" s="64">
        <v>20</v>
      </c>
      <c r="H155" s="11">
        <v>0.31</v>
      </c>
      <c r="I155" s="65">
        <v>13</v>
      </c>
      <c r="J155" s="66">
        <v>31</v>
      </c>
      <c r="K155" s="67">
        <v>0.3</v>
      </c>
      <c r="L155" s="13"/>
      <c r="M155" s="10">
        <v>17</v>
      </c>
      <c r="N155" s="10">
        <v>17</v>
      </c>
      <c r="O155" s="10">
        <v>39</v>
      </c>
      <c r="P155" s="33">
        <f t="shared" si="2"/>
        <v>73</v>
      </c>
      <c r="Q155" s="61" t="s">
        <v>277</v>
      </c>
      <c r="R155" s="10">
        <v>0</v>
      </c>
      <c r="S155" s="10">
        <v>20</v>
      </c>
      <c r="T155" s="70">
        <v>0</v>
      </c>
    </row>
    <row r="156" spans="2:20" hidden="1" x14ac:dyDescent="0.3">
      <c r="B156" s="61">
        <v>143</v>
      </c>
      <c r="C156" s="31" t="s">
        <v>68</v>
      </c>
      <c r="D156" s="10">
        <v>879</v>
      </c>
      <c r="E156" s="61">
        <v>167</v>
      </c>
      <c r="F156" s="11">
        <v>0.19</v>
      </c>
      <c r="G156" s="64">
        <v>69</v>
      </c>
      <c r="H156" s="11">
        <v>0.41</v>
      </c>
      <c r="I156" s="65">
        <v>48</v>
      </c>
      <c r="J156" s="66">
        <v>62</v>
      </c>
      <c r="K156" s="67">
        <v>0.44</v>
      </c>
      <c r="L156" s="13"/>
      <c r="M156" s="10">
        <v>23</v>
      </c>
      <c r="N156" s="10">
        <v>25</v>
      </c>
      <c r="O156" s="10">
        <v>26</v>
      </c>
      <c r="P156" s="33">
        <f t="shared" si="2"/>
        <v>74</v>
      </c>
      <c r="Q156" s="61" t="s">
        <v>277</v>
      </c>
      <c r="R156" s="10">
        <v>34</v>
      </c>
      <c r="S156" s="10">
        <v>35</v>
      </c>
      <c r="T156" s="70">
        <v>0.49275362318840582</v>
      </c>
    </row>
    <row r="157" spans="2:20" hidden="1" x14ac:dyDescent="0.3">
      <c r="B157" s="61">
        <v>144</v>
      </c>
      <c r="C157" s="31" t="s">
        <v>151</v>
      </c>
      <c r="D157" s="10">
        <v>402</v>
      </c>
      <c r="E157" s="61">
        <v>61</v>
      </c>
      <c r="F157" s="11">
        <v>0.15</v>
      </c>
      <c r="G157" s="64">
        <v>14</v>
      </c>
      <c r="H157" s="11">
        <v>0.23</v>
      </c>
      <c r="I157" s="65">
        <v>15</v>
      </c>
      <c r="J157" s="66">
        <v>32</v>
      </c>
      <c r="K157" s="67">
        <v>0.32</v>
      </c>
      <c r="L157" s="13"/>
      <c r="M157" s="10">
        <v>27</v>
      </c>
      <c r="N157" s="10">
        <v>10</v>
      </c>
      <c r="O157" s="10">
        <v>37</v>
      </c>
      <c r="P157" s="33">
        <f t="shared" si="2"/>
        <v>74</v>
      </c>
      <c r="Q157" s="61" t="s">
        <v>277</v>
      </c>
      <c r="R157" s="10">
        <v>0</v>
      </c>
      <c r="S157" s="10">
        <v>14</v>
      </c>
      <c r="T157" s="70">
        <v>0</v>
      </c>
    </row>
    <row r="158" spans="2:20" hidden="1" x14ac:dyDescent="0.3">
      <c r="B158" s="61">
        <v>145</v>
      </c>
      <c r="C158" s="31" t="s">
        <v>228</v>
      </c>
      <c r="D158" s="10">
        <v>249</v>
      </c>
      <c r="E158" s="61">
        <v>55</v>
      </c>
      <c r="F158" s="11">
        <v>0.22</v>
      </c>
      <c r="G158" s="64">
        <v>20</v>
      </c>
      <c r="H158" s="11">
        <v>0.36</v>
      </c>
      <c r="I158" s="65">
        <v>13</v>
      </c>
      <c r="J158" s="66">
        <v>22</v>
      </c>
      <c r="K158" s="67">
        <v>0.37</v>
      </c>
      <c r="L158" s="13"/>
      <c r="M158" s="10">
        <v>20</v>
      </c>
      <c r="N158" s="10">
        <v>21</v>
      </c>
      <c r="O158" s="10">
        <v>33</v>
      </c>
      <c r="P158" s="33">
        <f t="shared" si="2"/>
        <v>74</v>
      </c>
      <c r="Q158" s="61" t="s">
        <v>277</v>
      </c>
      <c r="R158" s="10">
        <v>0</v>
      </c>
      <c r="S158" s="10">
        <v>20</v>
      </c>
      <c r="T158" s="70">
        <v>0</v>
      </c>
    </row>
    <row r="159" spans="2:20" hidden="1" x14ac:dyDescent="0.3">
      <c r="B159" s="61">
        <v>146</v>
      </c>
      <c r="C159" s="31" t="s">
        <v>47</v>
      </c>
      <c r="D159" s="10">
        <v>325</v>
      </c>
      <c r="E159" s="61">
        <v>63</v>
      </c>
      <c r="F159" s="11">
        <v>0.19</v>
      </c>
      <c r="G159" s="64">
        <v>33</v>
      </c>
      <c r="H159" s="11">
        <v>0.52</v>
      </c>
      <c r="I159" s="65">
        <v>22</v>
      </c>
      <c r="J159" s="66">
        <v>19</v>
      </c>
      <c r="K159" s="67">
        <v>0.54</v>
      </c>
      <c r="L159" s="13"/>
      <c r="M159" s="10">
        <v>23</v>
      </c>
      <c r="N159" s="10">
        <v>36</v>
      </c>
      <c r="O159" s="10">
        <v>16</v>
      </c>
      <c r="P159" s="33">
        <f t="shared" si="2"/>
        <v>75</v>
      </c>
      <c r="Q159" s="61" t="s">
        <v>277</v>
      </c>
      <c r="R159" s="10">
        <v>0</v>
      </c>
      <c r="S159" s="10">
        <v>33</v>
      </c>
      <c r="T159" s="70">
        <v>0</v>
      </c>
    </row>
    <row r="160" spans="2:20" hidden="1" x14ac:dyDescent="0.3">
      <c r="B160" s="61">
        <v>147</v>
      </c>
      <c r="C160" s="31" t="s">
        <v>234</v>
      </c>
      <c r="D160" s="10">
        <v>79</v>
      </c>
      <c r="E160" s="61">
        <v>14</v>
      </c>
      <c r="F160" s="11">
        <v>0.18</v>
      </c>
      <c r="G160" s="64">
        <v>0</v>
      </c>
      <c r="H160" s="11">
        <v>0</v>
      </c>
      <c r="I160" s="65">
        <v>0</v>
      </c>
      <c r="J160" s="66">
        <v>14</v>
      </c>
      <c r="K160" s="67">
        <v>0</v>
      </c>
      <c r="L160" s="13"/>
      <c r="M160" s="10">
        <v>24</v>
      </c>
      <c r="N160" s="10">
        <v>1</v>
      </c>
      <c r="O160" s="10">
        <v>50</v>
      </c>
      <c r="P160" s="33">
        <f t="shared" si="2"/>
        <v>75</v>
      </c>
      <c r="Q160" s="61" t="s">
        <v>276</v>
      </c>
      <c r="R160" s="10" t="s">
        <v>267</v>
      </c>
      <c r="S160" s="10" t="s">
        <v>267</v>
      </c>
      <c r="T160" s="70" t="s">
        <v>267</v>
      </c>
    </row>
    <row r="161" spans="2:20" hidden="1" x14ac:dyDescent="0.3">
      <c r="B161" s="61">
        <v>148</v>
      </c>
      <c r="C161" s="31" t="s">
        <v>31</v>
      </c>
      <c r="D161" s="10">
        <v>174</v>
      </c>
      <c r="E161" s="61">
        <v>17</v>
      </c>
      <c r="F161" s="11">
        <v>0.1</v>
      </c>
      <c r="G161" s="64">
        <v>10</v>
      </c>
      <c r="H161" s="11">
        <v>0.59</v>
      </c>
      <c r="I161" s="65">
        <v>7</v>
      </c>
      <c r="J161" s="66">
        <v>0</v>
      </c>
      <c r="K161" s="67">
        <v>1</v>
      </c>
      <c r="L161" s="13"/>
      <c r="M161" s="10">
        <v>32</v>
      </c>
      <c r="N161" s="10">
        <v>43</v>
      </c>
      <c r="O161" s="10">
        <v>1</v>
      </c>
      <c r="P161" s="33">
        <f t="shared" si="2"/>
        <v>76</v>
      </c>
      <c r="Q161" s="61" t="s">
        <v>277</v>
      </c>
      <c r="R161" s="10">
        <v>0</v>
      </c>
      <c r="S161" s="10">
        <v>10</v>
      </c>
      <c r="T161" s="70">
        <v>0</v>
      </c>
    </row>
    <row r="162" spans="2:20" hidden="1" x14ac:dyDescent="0.3">
      <c r="B162" s="61">
        <v>149</v>
      </c>
      <c r="C162" s="31" t="s">
        <v>38</v>
      </c>
      <c r="D162" s="10">
        <v>383</v>
      </c>
      <c r="E162" s="61">
        <v>102</v>
      </c>
      <c r="F162" s="11">
        <v>0.27</v>
      </c>
      <c r="G162" s="64">
        <v>55</v>
      </c>
      <c r="H162" s="11">
        <v>0.54</v>
      </c>
      <c r="I162" s="65">
        <v>22</v>
      </c>
      <c r="J162" s="66">
        <v>25</v>
      </c>
      <c r="K162" s="67">
        <v>0.47</v>
      </c>
      <c r="L162" s="13"/>
      <c r="M162" s="10">
        <v>15</v>
      </c>
      <c r="N162" s="10">
        <v>38</v>
      </c>
      <c r="O162" s="10">
        <v>23</v>
      </c>
      <c r="P162" s="33">
        <f t="shared" si="2"/>
        <v>76</v>
      </c>
      <c r="Q162" s="61" t="s">
        <v>277</v>
      </c>
      <c r="R162" s="10">
        <v>12</v>
      </c>
      <c r="S162" s="10">
        <v>43</v>
      </c>
      <c r="T162" s="70">
        <v>0.21818181818181817</v>
      </c>
    </row>
    <row r="163" spans="2:20" hidden="1" x14ac:dyDescent="0.3">
      <c r="B163" s="61">
        <v>150</v>
      </c>
      <c r="C163" s="31" t="s">
        <v>132</v>
      </c>
      <c r="D163" s="10">
        <v>336</v>
      </c>
      <c r="E163" s="61">
        <v>64</v>
      </c>
      <c r="F163" s="11">
        <v>0.19</v>
      </c>
      <c r="G163" s="64">
        <v>27</v>
      </c>
      <c r="H163" s="11">
        <v>0.42</v>
      </c>
      <c r="I163" s="65">
        <v>16</v>
      </c>
      <c r="J163" s="66">
        <v>21</v>
      </c>
      <c r="K163" s="67">
        <v>0.43</v>
      </c>
      <c r="L163" s="13"/>
      <c r="M163" s="10">
        <v>23</v>
      </c>
      <c r="N163" s="10">
        <v>26</v>
      </c>
      <c r="O163" s="10">
        <v>27</v>
      </c>
      <c r="P163" s="33">
        <f t="shared" si="2"/>
        <v>76</v>
      </c>
      <c r="Q163" s="61" t="s">
        <v>277</v>
      </c>
      <c r="R163" s="10">
        <v>0</v>
      </c>
      <c r="S163" s="10">
        <v>27</v>
      </c>
      <c r="T163" s="70">
        <v>0</v>
      </c>
    </row>
    <row r="164" spans="2:20" hidden="1" x14ac:dyDescent="0.3">
      <c r="B164" s="61">
        <v>151</v>
      </c>
      <c r="C164" s="31" t="s">
        <v>40</v>
      </c>
      <c r="D164" s="10">
        <v>412</v>
      </c>
      <c r="E164" s="61">
        <v>71</v>
      </c>
      <c r="F164" s="11">
        <v>0.17</v>
      </c>
      <c r="G164" s="64">
        <v>24</v>
      </c>
      <c r="H164" s="11">
        <v>0.34</v>
      </c>
      <c r="I164" s="65">
        <v>18</v>
      </c>
      <c r="J164" s="66">
        <v>29</v>
      </c>
      <c r="K164" s="67">
        <v>0.38</v>
      </c>
      <c r="L164" s="13"/>
      <c r="M164" s="10">
        <v>25</v>
      </c>
      <c r="N164" s="10">
        <v>20</v>
      </c>
      <c r="O164" s="10">
        <v>32</v>
      </c>
      <c r="P164" s="33">
        <f t="shared" si="2"/>
        <v>77</v>
      </c>
      <c r="Q164" s="61" t="s">
        <v>277</v>
      </c>
      <c r="R164" s="10">
        <v>0</v>
      </c>
      <c r="S164" s="10">
        <v>24</v>
      </c>
      <c r="T164" s="70">
        <v>0</v>
      </c>
    </row>
    <row r="165" spans="2:20" hidden="1" x14ac:dyDescent="0.3">
      <c r="B165" s="61">
        <v>152</v>
      </c>
      <c r="C165" s="31" t="s">
        <v>113</v>
      </c>
      <c r="D165" s="10">
        <v>363</v>
      </c>
      <c r="E165" s="61">
        <v>58</v>
      </c>
      <c r="F165" s="11">
        <v>0.16</v>
      </c>
      <c r="G165" s="64">
        <v>11</v>
      </c>
      <c r="H165" s="11">
        <v>0.19</v>
      </c>
      <c r="I165" s="65">
        <v>12</v>
      </c>
      <c r="J165" s="66">
        <v>35</v>
      </c>
      <c r="K165" s="67">
        <v>0.26</v>
      </c>
      <c r="L165" s="13"/>
      <c r="M165" s="10">
        <v>26</v>
      </c>
      <c r="N165" s="10">
        <v>8</v>
      </c>
      <c r="O165" s="10">
        <v>43</v>
      </c>
      <c r="P165" s="33">
        <f t="shared" si="2"/>
        <v>77</v>
      </c>
      <c r="Q165" s="61" t="s">
        <v>277</v>
      </c>
      <c r="R165" s="10">
        <v>0</v>
      </c>
      <c r="S165" s="10">
        <v>11</v>
      </c>
      <c r="T165" s="70">
        <v>0</v>
      </c>
    </row>
    <row r="166" spans="2:20" hidden="1" x14ac:dyDescent="0.3">
      <c r="B166" s="61">
        <v>153</v>
      </c>
      <c r="C166" s="71" t="s">
        <v>134</v>
      </c>
      <c r="D166" s="10">
        <v>61</v>
      </c>
      <c r="E166" s="61">
        <v>43</v>
      </c>
      <c r="F166" s="63">
        <v>0.7</v>
      </c>
      <c r="G166" s="64">
        <v>55</v>
      </c>
      <c r="H166" s="63">
        <v>1.28</v>
      </c>
      <c r="I166" s="61"/>
      <c r="J166" s="69"/>
      <c r="K166" s="69"/>
      <c r="L166" s="69"/>
      <c r="M166" s="10">
        <v>2</v>
      </c>
      <c r="N166" s="10">
        <v>75</v>
      </c>
      <c r="P166" s="33">
        <f t="shared" si="2"/>
        <v>77</v>
      </c>
      <c r="Q166" s="61" t="s">
        <v>277</v>
      </c>
      <c r="R166" s="69">
        <v>0</v>
      </c>
      <c r="S166" s="69">
        <v>55</v>
      </c>
      <c r="T166" s="70">
        <v>0</v>
      </c>
    </row>
    <row r="167" spans="2:20" hidden="1" x14ac:dyDescent="0.3">
      <c r="B167" s="61">
        <v>154</v>
      </c>
      <c r="C167" s="31" t="s">
        <v>161</v>
      </c>
      <c r="D167" s="10">
        <v>98</v>
      </c>
      <c r="E167" s="61">
        <v>16</v>
      </c>
      <c r="F167" s="11">
        <v>0.16</v>
      </c>
      <c r="G167" s="64">
        <v>0</v>
      </c>
      <c r="H167" s="11">
        <v>0</v>
      </c>
      <c r="I167" s="65">
        <v>0</v>
      </c>
      <c r="J167" s="66">
        <v>16</v>
      </c>
      <c r="K167" s="67">
        <v>0</v>
      </c>
      <c r="L167" s="13"/>
      <c r="M167" s="10">
        <v>26</v>
      </c>
      <c r="N167" s="10">
        <v>1</v>
      </c>
      <c r="O167" s="10">
        <v>50</v>
      </c>
      <c r="P167" s="33">
        <f t="shared" si="2"/>
        <v>77</v>
      </c>
      <c r="Q167" s="61" t="s">
        <v>276</v>
      </c>
      <c r="R167" s="10" t="s">
        <v>267</v>
      </c>
      <c r="S167" s="10" t="s">
        <v>267</v>
      </c>
      <c r="T167" s="70" t="s">
        <v>267</v>
      </c>
    </row>
    <row r="168" spans="2:20" hidden="1" x14ac:dyDescent="0.3">
      <c r="B168" s="61">
        <v>155</v>
      </c>
      <c r="C168" s="31" t="s">
        <v>236</v>
      </c>
      <c r="D168" s="10">
        <v>121</v>
      </c>
      <c r="E168" s="61">
        <v>20</v>
      </c>
      <c r="F168" s="11">
        <v>0.17</v>
      </c>
      <c r="G168" s="64">
        <v>14</v>
      </c>
      <c r="H168" s="11">
        <v>0.7</v>
      </c>
      <c r="I168" s="65">
        <v>6</v>
      </c>
      <c r="J168" s="66">
        <v>0</v>
      </c>
      <c r="K168" s="67">
        <v>1</v>
      </c>
      <c r="L168" s="13"/>
      <c r="M168" s="10">
        <v>25</v>
      </c>
      <c r="N168" s="10">
        <v>51</v>
      </c>
      <c r="O168" s="10">
        <v>1</v>
      </c>
      <c r="P168" s="33">
        <f t="shared" si="2"/>
        <v>77</v>
      </c>
      <c r="Q168" s="61" t="s">
        <v>277</v>
      </c>
      <c r="R168" s="10">
        <v>0</v>
      </c>
      <c r="S168" s="10">
        <v>14</v>
      </c>
      <c r="T168" s="70">
        <v>0</v>
      </c>
    </row>
    <row r="169" spans="2:20" hidden="1" x14ac:dyDescent="0.3">
      <c r="B169" s="61">
        <v>156</v>
      </c>
      <c r="C169" s="31" t="s">
        <v>143</v>
      </c>
      <c r="D169" s="10">
        <v>129</v>
      </c>
      <c r="E169" s="61">
        <v>19</v>
      </c>
      <c r="F169" s="11">
        <v>0.15</v>
      </c>
      <c r="G169" s="64">
        <v>0</v>
      </c>
      <c r="H169" s="11">
        <v>0</v>
      </c>
      <c r="I169" s="65">
        <v>0</v>
      </c>
      <c r="J169" s="66">
        <v>19</v>
      </c>
      <c r="K169" s="67">
        <v>0</v>
      </c>
      <c r="L169" s="13"/>
      <c r="M169" s="10">
        <v>27</v>
      </c>
      <c r="N169" s="10">
        <v>1</v>
      </c>
      <c r="O169" s="10">
        <v>50</v>
      </c>
      <c r="P169" s="33">
        <f t="shared" si="2"/>
        <v>78</v>
      </c>
      <c r="Q169" s="61" t="s">
        <v>276</v>
      </c>
      <c r="R169" s="10" t="s">
        <v>267</v>
      </c>
      <c r="S169" s="10" t="s">
        <v>267</v>
      </c>
      <c r="T169" s="70" t="s">
        <v>267</v>
      </c>
    </row>
    <row r="170" spans="2:20" hidden="1" x14ac:dyDescent="0.3">
      <c r="B170" s="61">
        <v>157</v>
      </c>
      <c r="C170" s="31" t="s">
        <v>155</v>
      </c>
      <c r="D170" s="10">
        <v>228</v>
      </c>
      <c r="E170" s="61">
        <v>43</v>
      </c>
      <c r="F170" s="11">
        <v>0.19</v>
      </c>
      <c r="G170" s="64">
        <v>16</v>
      </c>
      <c r="H170" s="11">
        <v>0.37</v>
      </c>
      <c r="I170" s="65">
        <v>10</v>
      </c>
      <c r="J170" s="66">
        <v>17</v>
      </c>
      <c r="K170" s="67">
        <v>0.37</v>
      </c>
      <c r="L170" s="13"/>
      <c r="M170" s="10">
        <v>23</v>
      </c>
      <c r="N170" s="10">
        <v>22</v>
      </c>
      <c r="O170" s="10">
        <v>33</v>
      </c>
      <c r="P170" s="33">
        <f t="shared" si="2"/>
        <v>78</v>
      </c>
      <c r="Q170" s="61" t="s">
        <v>277</v>
      </c>
      <c r="R170" s="10">
        <v>0</v>
      </c>
      <c r="S170" s="10">
        <v>16</v>
      </c>
      <c r="T170" s="70">
        <v>0</v>
      </c>
    </row>
    <row r="171" spans="2:20" hidden="1" x14ac:dyDescent="0.3">
      <c r="B171" s="61">
        <v>158</v>
      </c>
      <c r="C171" s="31" t="s">
        <v>210</v>
      </c>
      <c r="D171" s="10">
        <v>221</v>
      </c>
      <c r="E171" s="61">
        <v>27</v>
      </c>
      <c r="F171" s="11">
        <v>0.12</v>
      </c>
      <c r="G171" s="64">
        <v>17</v>
      </c>
      <c r="H171" s="11">
        <v>0.63</v>
      </c>
      <c r="I171" s="65">
        <v>10</v>
      </c>
      <c r="J171" s="66">
        <v>0</v>
      </c>
      <c r="K171" s="67">
        <v>1</v>
      </c>
      <c r="L171" s="13"/>
      <c r="M171" s="10">
        <v>30</v>
      </c>
      <c r="N171" s="10">
        <v>47</v>
      </c>
      <c r="O171" s="10">
        <v>1</v>
      </c>
      <c r="P171" s="33">
        <f t="shared" si="2"/>
        <v>78</v>
      </c>
      <c r="Q171" s="61" t="s">
        <v>277</v>
      </c>
      <c r="R171" s="10">
        <v>0</v>
      </c>
      <c r="S171" s="10">
        <v>17</v>
      </c>
      <c r="T171" s="70">
        <v>0</v>
      </c>
    </row>
    <row r="172" spans="2:20" hidden="1" x14ac:dyDescent="0.3">
      <c r="B172" s="61">
        <v>159</v>
      </c>
      <c r="C172" s="31" t="s">
        <v>41</v>
      </c>
      <c r="D172" s="10">
        <v>84</v>
      </c>
      <c r="E172" s="61">
        <v>12</v>
      </c>
      <c r="F172" s="11">
        <v>0.14000000000000001</v>
      </c>
      <c r="G172" s="64">
        <v>0</v>
      </c>
      <c r="H172" s="11">
        <v>0</v>
      </c>
      <c r="I172" s="65">
        <v>0</v>
      </c>
      <c r="J172" s="66">
        <v>12</v>
      </c>
      <c r="K172" s="67">
        <v>0</v>
      </c>
      <c r="L172" s="13"/>
      <c r="M172" s="10">
        <v>28</v>
      </c>
      <c r="N172" s="10">
        <v>1</v>
      </c>
      <c r="O172" s="10">
        <v>50</v>
      </c>
      <c r="P172" s="33">
        <f t="shared" si="2"/>
        <v>79</v>
      </c>
      <c r="Q172" s="61" t="s">
        <v>276</v>
      </c>
      <c r="R172" s="10" t="s">
        <v>267</v>
      </c>
      <c r="S172" s="10" t="s">
        <v>267</v>
      </c>
      <c r="T172" s="70" t="s">
        <v>267</v>
      </c>
    </row>
    <row r="173" spans="2:20" hidden="1" x14ac:dyDescent="0.3">
      <c r="B173" s="61">
        <v>160</v>
      </c>
      <c r="C173" s="31" t="s">
        <v>214</v>
      </c>
      <c r="D173" s="10">
        <v>1353</v>
      </c>
      <c r="E173" s="61">
        <v>245</v>
      </c>
      <c r="F173" s="11">
        <v>0.18</v>
      </c>
      <c r="G173" s="64">
        <v>138</v>
      </c>
      <c r="H173" s="11">
        <v>0.56000000000000005</v>
      </c>
      <c r="I173" s="65">
        <v>83</v>
      </c>
      <c r="J173" s="66">
        <v>67</v>
      </c>
      <c r="K173" s="67">
        <v>0.55000000000000004</v>
      </c>
      <c r="L173" s="13"/>
      <c r="M173" s="10">
        <v>24</v>
      </c>
      <c r="N173" s="10">
        <v>40</v>
      </c>
      <c r="O173" s="10">
        <v>15</v>
      </c>
      <c r="P173" s="33">
        <f t="shared" si="2"/>
        <v>79</v>
      </c>
      <c r="Q173" s="61" t="s">
        <v>277</v>
      </c>
      <c r="R173" s="10">
        <v>49</v>
      </c>
      <c r="S173" s="10">
        <v>89</v>
      </c>
      <c r="T173" s="70">
        <v>0.35507246376811596</v>
      </c>
    </row>
    <row r="174" spans="2:20" hidden="1" x14ac:dyDescent="0.3">
      <c r="B174" s="61">
        <v>161</v>
      </c>
      <c r="C174" s="31" t="s">
        <v>231</v>
      </c>
      <c r="D174" s="10">
        <v>94</v>
      </c>
      <c r="E174" s="61">
        <v>13</v>
      </c>
      <c r="F174" s="11">
        <v>0.14000000000000001</v>
      </c>
      <c r="G174" s="64">
        <v>0</v>
      </c>
      <c r="H174" s="11">
        <v>0</v>
      </c>
      <c r="I174" s="65">
        <v>0</v>
      </c>
      <c r="J174" s="66">
        <v>13</v>
      </c>
      <c r="K174" s="67">
        <v>0</v>
      </c>
      <c r="L174" s="13"/>
      <c r="M174" s="10">
        <v>28</v>
      </c>
      <c r="N174" s="10">
        <v>1</v>
      </c>
      <c r="O174" s="10">
        <v>50</v>
      </c>
      <c r="P174" s="33">
        <f t="shared" si="2"/>
        <v>79</v>
      </c>
      <c r="Q174" s="61" t="s">
        <v>276</v>
      </c>
      <c r="R174" s="10" t="s">
        <v>267</v>
      </c>
      <c r="S174" s="10" t="s">
        <v>267</v>
      </c>
      <c r="T174" s="70" t="s">
        <v>267</v>
      </c>
    </row>
    <row r="175" spans="2:20" hidden="1" x14ac:dyDescent="0.3">
      <c r="B175" s="61">
        <v>162</v>
      </c>
      <c r="C175" s="31" t="s">
        <v>137</v>
      </c>
      <c r="D175" s="10">
        <v>101</v>
      </c>
      <c r="E175" s="61">
        <v>13</v>
      </c>
      <c r="F175" s="11">
        <v>0.13</v>
      </c>
      <c r="G175" s="64">
        <v>0</v>
      </c>
      <c r="H175" s="11">
        <v>0</v>
      </c>
      <c r="I175" s="65">
        <v>0</v>
      </c>
      <c r="J175" s="66">
        <v>13</v>
      </c>
      <c r="K175" s="67">
        <v>0</v>
      </c>
      <c r="L175" s="13"/>
      <c r="M175" s="10">
        <v>29</v>
      </c>
      <c r="N175" s="10">
        <v>1</v>
      </c>
      <c r="O175" s="10">
        <v>50</v>
      </c>
      <c r="P175" s="33">
        <f t="shared" si="2"/>
        <v>80</v>
      </c>
      <c r="Q175" s="61" t="s">
        <v>276</v>
      </c>
      <c r="R175" s="10" t="s">
        <v>267</v>
      </c>
      <c r="S175" s="10" t="s">
        <v>267</v>
      </c>
      <c r="T175" s="70" t="s">
        <v>267</v>
      </c>
    </row>
    <row r="176" spans="2:20" hidden="1" x14ac:dyDescent="0.3">
      <c r="B176" s="61">
        <v>163</v>
      </c>
      <c r="C176" s="31" t="s">
        <v>198</v>
      </c>
      <c r="D176" s="10">
        <v>97</v>
      </c>
      <c r="E176" s="61">
        <v>13</v>
      </c>
      <c r="F176" s="11">
        <v>0.13</v>
      </c>
      <c r="G176" s="64">
        <v>0</v>
      </c>
      <c r="H176" s="11">
        <v>0</v>
      </c>
      <c r="I176" s="65">
        <v>0</v>
      </c>
      <c r="J176" s="66">
        <v>13</v>
      </c>
      <c r="K176" s="67">
        <v>0</v>
      </c>
      <c r="L176" s="13"/>
      <c r="M176" s="10">
        <v>29</v>
      </c>
      <c r="N176" s="10">
        <v>1</v>
      </c>
      <c r="O176" s="10">
        <v>50</v>
      </c>
      <c r="P176" s="33">
        <f t="shared" si="2"/>
        <v>80</v>
      </c>
      <c r="Q176" s="61" t="s">
        <v>276</v>
      </c>
      <c r="R176" s="10" t="s">
        <v>267</v>
      </c>
      <c r="S176" s="10" t="s">
        <v>267</v>
      </c>
      <c r="T176" s="70" t="s">
        <v>267</v>
      </c>
    </row>
    <row r="177" spans="2:20" hidden="1" x14ac:dyDescent="0.3">
      <c r="B177" s="61">
        <v>164</v>
      </c>
      <c r="C177" s="31" t="s">
        <v>39</v>
      </c>
      <c r="D177" s="10">
        <v>321</v>
      </c>
      <c r="E177" s="61">
        <v>92</v>
      </c>
      <c r="F177" s="11">
        <v>0.28999999999999998</v>
      </c>
      <c r="G177" s="64">
        <v>50</v>
      </c>
      <c r="H177" s="11">
        <v>0.54</v>
      </c>
      <c r="I177" s="65">
        <v>17</v>
      </c>
      <c r="J177" s="66">
        <v>25</v>
      </c>
      <c r="K177" s="67">
        <v>0.4</v>
      </c>
      <c r="L177" s="13"/>
      <c r="M177" s="10">
        <v>13</v>
      </c>
      <c r="N177" s="10">
        <v>38</v>
      </c>
      <c r="O177" s="10">
        <v>30</v>
      </c>
      <c r="P177" s="33">
        <f t="shared" si="2"/>
        <v>81</v>
      </c>
      <c r="Q177" s="61" t="s">
        <v>277</v>
      </c>
      <c r="R177" s="10">
        <v>13</v>
      </c>
      <c r="S177" s="10">
        <v>37</v>
      </c>
      <c r="T177" s="70">
        <v>0.26</v>
      </c>
    </row>
    <row r="178" spans="2:20" hidden="1" x14ac:dyDescent="0.3">
      <c r="B178" s="61">
        <v>165</v>
      </c>
      <c r="C178" s="31" t="s">
        <v>158</v>
      </c>
      <c r="D178" s="10">
        <v>149</v>
      </c>
      <c r="E178" s="61">
        <v>16</v>
      </c>
      <c r="F178" s="11">
        <v>0.11</v>
      </c>
      <c r="G178" s="64">
        <v>0</v>
      </c>
      <c r="H178" s="11">
        <v>0</v>
      </c>
      <c r="I178" s="65">
        <v>0</v>
      </c>
      <c r="J178" s="66">
        <v>16</v>
      </c>
      <c r="K178" s="67">
        <v>0</v>
      </c>
      <c r="L178" s="13"/>
      <c r="M178" s="10">
        <v>31</v>
      </c>
      <c r="N178" s="10">
        <v>1</v>
      </c>
      <c r="O178" s="10">
        <v>50</v>
      </c>
      <c r="P178" s="33">
        <f t="shared" si="2"/>
        <v>82</v>
      </c>
      <c r="Q178" s="61" t="s">
        <v>276</v>
      </c>
      <c r="R178" s="10" t="s">
        <v>267</v>
      </c>
      <c r="S178" s="10" t="s">
        <v>267</v>
      </c>
      <c r="T178" s="70" t="s">
        <v>267</v>
      </c>
    </row>
    <row r="179" spans="2:20" hidden="1" x14ac:dyDescent="0.3">
      <c r="B179" s="61">
        <v>166</v>
      </c>
      <c r="C179" s="71" t="s">
        <v>14</v>
      </c>
      <c r="D179" s="10">
        <v>195</v>
      </c>
      <c r="E179" s="61">
        <v>48</v>
      </c>
      <c r="F179" s="11">
        <v>0.25</v>
      </c>
      <c r="G179" s="64">
        <v>24</v>
      </c>
      <c r="H179" s="11">
        <v>0.5</v>
      </c>
      <c r="I179" s="65">
        <v>9</v>
      </c>
      <c r="J179" s="66">
        <v>15</v>
      </c>
      <c r="K179" s="67">
        <v>0.38</v>
      </c>
      <c r="L179" s="67"/>
      <c r="M179" s="10">
        <v>17</v>
      </c>
      <c r="N179" s="10">
        <v>34</v>
      </c>
      <c r="O179" s="10">
        <v>32</v>
      </c>
      <c r="P179" s="33">
        <f t="shared" si="2"/>
        <v>83</v>
      </c>
      <c r="Q179" s="61" t="s">
        <v>277</v>
      </c>
      <c r="R179" s="10">
        <v>0</v>
      </c>
      <c r="S179" s="10">
        <v>24</v>
      </c>
      <c r="T179" s="70">
        <v>0</v>
      </c>
    </row>
    <row r="180" spans="2:20" hidden="1" x14ac:dyDescent="0.3">
      <c r="B180" s="61">
        <v>167</v>
      </c>
      <c r="C180" s="31" t="s">
        <v>202</v>
      </c>
      <c r="D180" s="10">
        <v>540</v>
      </c>
      <c r="E180" s="61">
        <v>126</v>
      </c>
      <c r="F180" s="11">
        <v>0.23</v>
      </c>
      <c r="G180" s="64">
        <v>81</v>
      </c>
      <c r="H180" s="11">
        <v>0.64</v>
      </c>
      <c r="I180" s="65">
        <v>33</v>
      </c>
      <c r="J180" s="66">
        <v>28</v>
      </c>
      <c r="K180" s="67">
        <v>0.54</v>
      </c>
      <c r="L180" s="13"/>
      <c r="M180" s="10">
        <v>19</v>
      </c>
      <c r="N180" s="10">
        <v>48</v>
      </c>
      <c r="O180" s="10">
        <v>16</v>
      </c>
      <c r="P180" s="33">
        <f t="shared" si="2"/>
        <v>83</v>
      </c>
      <c r="Q180" s="61" t="s">
        <v>277</v>
      </c>
      <c r="R180" s="10">
        <v>37</v>
      </c>
      <c r="S180" s="10">
        <v>44</v>
      </c>
      <c r="T180" s="70">
        <v>0.4567901234567901</v>
      </c>
    </row>
    <row r="181" spans="2:20" hidden="1" x14ac:dyDescent="0.3">
      <c r="B181" s="61">
        <v>168</v>
      </c>
      <c r="C181" s="31" t="s">
        <v>45</v>
      </c>
      <c r="D181" s="10">
        <v>133</v>
      </c>
      <c r="E181" s="61">
        <v>12</v>
      </c>
      <c r="F181" s="11">
        <v>0.09</v>
      </c>
      <c r="G181" s="64">
        <v>0</v>
      </c>
      <c r="H181" s="11">
        <v>0</v>
      </c>
      <c r="I181" s="65">
        <v>0</v>
      </c>
      <c r="J181" s="66">
        <v>12</v>
      </c>
      <c r="K181" s="67">
        <v>0</v>
      </c>
      <c r="L181" s="13"/>
      <c r="M181" s="10">
        <v>33</v>
      </c>
      <c r="N181" s="10">
        <v>1</v>
      </c>
      <c r="O181" s="10">
        <v>50</v>
      </c>
      <c r="P181" s="33">
        <f t="shared" si="2"/>
        <v>84</v>
      </c>
      <c r="Q181" s="61" t="s">
        <v>276</v>
      </c>
      <c r="R181" s="10" t="s">
        <v>267</v>
      </c>
      <c r="S181" s="10" t="s">
        <v>267</v>
      </c>
      <c r="T181" s="70" t="s">
        <v>267</v>
      </c>
    </row>
    <row r="182" spans="2:20" hidden="1" x14ac:dyDescent="0.3">
      <c r="B182" s="61">
        <v>169</v>
      </c>
      <c r="C182" s="31" t="s">
        <v>91</v>
      </c>
      <c r="D182" s="10">
        <v>122</v>
      </c>
      <c r="E182" s="61">
        <v>11</v>
      </c>
      <c r="F182" s="11">
        <v>0.09</v>
      </c>
      <c r="G182" s="64">
        <v>0</v>
      </c>
      <c r="H182" s="11">
        <v>0</v>
      </c>
      <c r="I182" s="65">
        <v>0</v>
      </c>
      <c r="J182" s="66">
        <v>11</v>
      </c>
      <c r="K182" s="67">
        <v>0</v>
      </c>
      <c r="L182" s="13"/>
      <c r="M182" s="10">
        <v>33</v>
      </c>
      <c r="N182" s="10">
        <v>1</v>
      </c>
      <c r="O182" s="10">
        <v>50</v>
      </c>
      <c r="P182" s="33">
        <f t="shared" si="2"/>
        <v>84</v>
      </c>
      <c r="Q182" s="61" t="s">
        <v>276</v>
      </c>
      <c r="R182" s="10" t="s">
        <v>267</v>
      </c>
      <c r="S182" s="10" t="s">
        <v>267</v>
      </c>
      <c r="T182" s="70" t="s">
        <v>267</v>
      </c>
    </row>
    <row r="183" spans="2:20" hidden="1" x14ac:dyDescent="0.3">
      <c r="B183" s="61">
        <v>170</v>
      </c>
      <c r="C183" s="31" t="s">
        <v>241</v>
      </c>
      <c r="D183" s="10">
        <v>121</v>
      </c>
      <c r="E183" s="61">
        <v>11</v>
      </c>
      <c r="F183" s="11">
        <v>0.09</v>
      </c>
      <c r="G183" s="64">
        <v>0</v>
      </c>
      <c r="H183" s="11">
        <v>0</v>
      </c>
      <c r="I183" s="65">
        <v>0</v>
      </c>
      <c r="J183" s="66">
        <v>11</v>
      </c>
      <c r="K183" s="67">
        <v>0</v>
      </c>
      <c r="L183" s="13"/>
      <c r="M183" s="10">
        <v>33</v>
      </c>
      <c r="N183" s="10">
        <v>1</v>
      </c>
      <c r="O183" s="10">
        <v>50</v>
      </c>
      <c r="P183" s="33">
        <f t="shared" si="2"/>
        <v>84</v>
      </c>
      <c r="Q183" s="61" t="s">
        <v>276</v>
      </c>
      <c r="R183" s="10" t="s">
        <v>267</v>
      </c>
      <c r="S183" s="10" t="s">
        <v>267</v>
      </c>
      <c r="T183" s="70" t="s">
        <v>267</v>
      </c>
    </row>
    <row r="184" spans="2:20" hidden="1" x14ac:dyDescent="0.3">
      <c r="B184" s="61">
        <v>171</v>
      </c>
      <c r="C184" s="31" t="s">
        <v>16</v>
      </c>
      <c r="D184" s="10">
        <v>213</v>
      </c>
      <c r="E184" s="61">
        <v>46</v>
      </c>
      <c r="F184" s="11">
        <v>0.22</v>
      </c>
      <c r="G184" s="64">
        <v>20</v>
      </c>
      <c r="H184" s="11">
        <v>0.43</v>
      </c>
      <c r="I184" s="65">
        <v>8</v>
      </c>
      <c r="J184" s="66">
        <v>18</v>
      </c>
      <c r="K184" s="67">
        <v>0.31</v>
      </c>
      <c r="L184" s="13"/>
      <c r="M184" s="10">
        <v>20</v>
      </c>
      <c r="N184" s="10">
        <v>27</v>
      </c>
      <c r="O184" s="10">
        <v>38</v>
      </c>
      <c r="P184" s="33">
        <f t="shared" si="2"/>
        <v>85</v>
      </c>
      <c r="Q184" s="61" t="s">
        <v>277</v>
      </c>
      <c r="R184" s="10">
        <v>0</v>
      </c>
      <c r="S184" s="10">
        <v>20</v>
      </c>
      <c r="T184" s="70">
        <v>0</v>
      </c>
    </row>
    <row r="185" spans="2:20" hidden="1" x14ac:dyDescent="0.3">
      <c r="B185" s="61">
        <v>172</v>
      </c>
      <c r="C185" s="71" t="s">
        <v>28</v>
      </c>
      <c r="D185" s="10">
        <v>135</v>
      </c>
      <c r="E185" s="61">
        <v>11</v>
      </c>
      <c r="F185" s="11">
        <v>0.08</v>
      </c>
      <c r="G185" s="64">
        <v>0</v>
      </c>
      <c r="H185" s="11">
        <v>0</v>
      </c>
      <c r="I185" s="65">
        <v>0</v>
      </c>
      <c r="J185" s="66">
        <v>11</v>
      </c>
      <c r="K185" s="67">
        <v>0</v>
      </c>
      <c r="L185" s="67"/>
      <c r="M185" s="10">
        <v>34</v>
      </c>
      <c r="N185" s="10">
        <v>1</v>
      </c>
      <c r="O185" s="10">
        <v>50</v>
      </c>
      <c r="P185" s="33">
        <f t="shared" si="2"/>
        <v>85</v>
      </c>
      <c r="Q185" s="61" t="s">
        <v>276</v>
      </c>
      <c r="R185" s="10" t="s">
        <v>267</v>
      </c>
      <c r="S185" s="10" t="s">
        <v>267</v>
      </c>
      <c r="T185" s="70" t="s">
        <v>267</v>
      </c>
    </row>
    <row r="186" spans="2:20" hidden="1" x14ac:dyDescent="0.3">
      <c r="B186" s="61">
        <v>173</v>
      </c>
      <c r="C186" s="31" t="s">
        <v>95</v>
      </c>
      <c r="D186" s="10">
        <v>160</v>
      </c>
      <c r="E186" s="61">
        <v>22</v>
      </c>
      <c r="F186" s="11">
        <v>0.14000000000000001</v>
      </c>
      <c r="G186" s="64">
        <v>17</v>
      </c>
      <c r="H186" s="11">
        <v>0.77</v>
      </c>
      <c r="I186" s="65">
        <v>5</v>
      </c>
      <c r="J186" s="66">
        <v>0</v>
      </c>
      <c r="K186" s="67">
        <v>1</v>
      </c>
      <c r="L186" s="13"/>
      <c r="M186" s="10">
        <v>28</v>
      </c>
      <c r="N186" s="10">
        <v>56</v>
      </c>
      <c r="O186" s="10">
        <v>1</v>
      </c>
      <c r="P186" s="33">
        <f t="shared" si="2"/>
        <v>85</v>
      </c>
      <c r="Q186" s="61" t="s">
        <v>277</v>
      </c>
      <c r="R186" s="10">
        <v>0</v>
      </c>
      <c r="S186" s="10">
        <v>17</v>
      </c>
      <c r="T186" s="70">
        <v>0</v>
      </c>
    </row>
    <row r="187" spans="2:20" hidden="1" x14ac:dyDescent="0.3">
      <c r="B187" s="61">
        <v>174</v>
      </c>
      <c r="C187" s="31" t="s">
        <v>164</v>
      </c>
      <c r="D187" s="10">
        <v>710</v>
      </c>
      <c r="E187" s="61">
        <v>137</v>
      </c>
      <c r="F187" s="11">
        <v>0.19</v>
      </c>
      <c r="G187" s="64">
        <v>60</v>
      </c>
      <c r="H187" s="11">
        <v>0.44</v>
      </c>
      <c r="I187" s="65">
        <v>28</v>
      </c>
      <c r="J187" s="66">
        <v>49</v>
      </c>
      <c r="K187" s="67">
        <v>0.36</v>
      </c>
      <c r="L187" s="13"/>
      <c r="M187" s="10">
        <v>23</v>
      </c>
      <c r="N187" s="10">
        <v>28</v>
      </c>
      <c r="O187" s="10">
        <v>34</v>
      </c>
      <c r="P187" s="33">
        <f t="shared" si="2"/>
        <v>85</v>
      </c>
      <c r="Q187" s="61" t="s">
        <v>277</v>
      </c>
      <c r="R187" s="10">
        <v>13</v>
      </c>
      <c r="S187" s="10">
        <v>47</v>
      </c>
      <c r="T187" s="70">
        <v>0.21666666666666667</v>
      </c>
    </row>
    <row r="188" spans="2:20" hidden="1" x14ac:dyDescent="0.3">
      <c r="B188" s="61">
        <v>175</v>
      </c>
      <c r="C188" s="71" t="s">
        <v>242</v>
      </c>
      <c r="D188" s="10">
        <v>1055</v>
      </c>
      <c r="E188" s="61">
        <v>228</v>
      </c>
      <c r="F188" s="11">
        <v>0.22</v>
      </c>
      <c r="G188" s="64">
        <v>141</v>
      </c>
      <c r="H188" s="11">
        <v>0.62</v>
      </c>
      <c r="I188" s="65">
        <v>66</v>
      </c>
      <c r="J188" s="66">
        <v>64</v>
      </c>
      <c r="K188" s="67">
        <v>0.51</v>
      </c>
      <c r="L188" s="67"/>
      <c r="M188" s="10">
        <v>20</v>
      </c>
      <c r="N188" s="10">
        <v>46</v>
      </c>
      <c r="O188" s="10">
        <v>19</v>
      </c>
      <c r="P188" s="33">
        <f t="shared" si="2"/>
        <v>85</v>
      </c>
      <c r="Q188" s="61" t="s">
        <v>277</v>
      </c>
      <c r="R188" s="10">
        <v>33</v>
      </c>
      <c r="S188" s="10">
        <v>108</v>
      </c>
      <c r="T188" s="70">
        <v>0.23404255319148937</v>
      </c>
    </row>
    <row r="189" spans="2:20" hidden="1" x14ac:dyDescent="0.3">
      <c r="B189" s="61">
        <v>176</v>
      </c>
      <c r="C189" s="31" t="s">
        <v>17</v>
      </c>
      <c r="D189" s="10">
        <v>91</v>
      </c>
      <c r="E189" s="61">
        <v>17</v>
      </c>
      <c r="F189" s="11">
        <v>0.19</v>
      </c>
      <c r="G189" s="64">
        <v>15</v>
      </c>
      <c r="H189" s="11">
        <v>0.88</v>
      </c>
      <c r="I189" s="65">
        <v>2</v>
      </c>
      <c r="J189" s="66">
        <v>0</v>
      </c>
      <c r="K189" s="67">
        <v>1</v>
      </c>
      <c r="L189" s="13"/>
      <c r="M189" s="10">
        <v>23</v>
      </c>
      <c r="N189" s="10">
        <v>62</v>
      </c>
      <c r="O189" s="10">
        <v>1</v>
      </c>
      <c r="P189" s="33">
        <f t="shared" si="2"/>
        <v>86</v>
      </c>
      <c r="Q189" s="61" t="s">
        <v>277</v>
      </c>
      <c r="R189" s="10">
        <v>0</v>
      </c>
      <c r="S189" s="10">
        <v>15</v>
      </c>
      <c r="T189" s="70">
        <v>0</v>
      </c>
    </row>
    <row r="190" spans="2:20" hidden="1" x14ac:dyDescent="0.3">
      <c r="B190" s="61">
        <v>177</v>
      </c>
      <c r="C190" s="31" t="s">
        <v>149</v>
      </c>
      <c r="D190" s="10">
        <v>281</v>
      </c>
      <c r="E190" s="61">
        <v>51</v>
      </c>
      <c r="F190" s="11">
        <v>0.18</v>
      </c>
      <c r="G190" s="64">
        <v>26</v>
      </c>
      <c r="H190" s="11">
        <v>0.51</v>
      </c>
      <c r="I190" s="65">
        <v>16</v>
      </c>
      <c r="J190" s="66">
        <v>21</v>
      </c>
      <c r="K190" s="67">
        <v>0.43</v>
      </c>
      <c r="L190" s="13"/>
      <c r="M190" s="10">
        <v>24</v>
      </c>
      <c r="N190" s="10">
        <v>35</v>
      </c>
      <c r="O190" s="10">
        <v>27</v>
      </c>
      <c r="P190" s="33">
        <f t="shared" si="2"/>
        <v>86</v>
      </c>
      <c r="Q190" s="61" t="s">
        <v>277</v>
      </c>
      <c r="R190" s="10">
        <v>12</v>
      </c>
      <c r="S190" s="10">
        <v>14</v>
      </c>
      <c r="T190" s="70">
        <v>0.46153846153846156</v>
      </c>
    </row>
    <row r="191" spans="2:20" hidden="1" x14ac:dyDescent="0.3">
      <c r="B191" s="61">
        <v>178</v>
      </c>
      <c r="C191" s="31" t="s">
        <v>220</v>
      </c>
      <c r="D191" s="10">
        <v>592</v>
      </c>
      <c r="E191" s="61">
        <v>107</v>
      </c>
      <c r="F191" s="11">
        <v>0.18</v>
      </c>
      <c r="G191" s="64">
        <v>52</v>
      </c>
      <c r="H191" s="11">
        <v>0.49</v>
      </c>
      <c r="I191" s="65">
        <v>27</v>
      </c>
      <c r="J191" s="66">
        <v>39</v>
      </c>
      <c r="K191" s="67">
        <v>0.41</v>
      </c>
      <c r="L191" s="13"/>
      <c r="M191" s="10">
        <v>24</v>
      </c>
      <c r="N191" s="10">
        <v>33</v>
      </c>
      <c r="O191" s="10">
        <v>29</v>
      </c>
      <c r="P191" s="33">
        <f t="shared" si="2"/>
        <v>86</v>
      </c>
      <c r="Q191" s="61" t="s">
        <v>277</v>
      </c>
      <c r="R191" s="10">
        <v>0</v>
      </c>
      <c r="S191" s="10">
        <v>52</v>
      </c>
      <c r="T191" s="70">
        <v>0</v>
      </c>
    </row>
    <row r="192" spans="2:20" hidden="1" x14ac:dyDescent="0.3">
      <c r="B192" s="61">
        <v>179</v>
      </c>
      <c r="C192" s="31" t="s">
        <v>211</v>
      </c>
      <c r="D192" s="10">
        <v>880</v>
      </c>
      <c r="E192" s="61">
        <v>111</v>
      </c>
      <c r="F192" s="11">
        <v>0.13</v>
      </c>
      <c r="G192" s="64">
        <v>59</v>
      </c>
      <c r="H192" s="11">
        <v>0.53</v>
      </c>
      <c r="I192" s="65">
        <v>33</v>
      </c>
      <c r="J192" s="66">
        <v>34</v>
      </c>
      <c r="K192" s="67">
        <v>0.49</v>
      </c>
      <c r="L192" s="13"/>
      <c r="M192" s="10">
        <v>29</v>
      </c>
      <c r="N192" s="10">
        <v>37</v>
      </c>
      <c r="O192" s="10">
        <v>21</v>
      </c>
      <c r="P192" s="33">
        <f t="shared" si="2"/>
        <v>87</v>
      </c>
      <c r="Q192" s="61" t="s">
        <v>277</v>
      </c>
      <c r="R192" s="10">
        <v>33</v>
      </c>
      <c r="S192" s="10">
        <v>26</v>
      </c>
      <c r="T192" s="70">
        <v>0.55932203389830504</v>
      </c>
    </row>
    <row r="193" spans="2:20" hidden="1" x14ac:dyDescent="0.3">
      <c r="B193" s="61">
        <v>180</v>
      </c>
      <c r="C193" s="71" t="s">
        <v>243</v>
      </c>
      <c r="D193" s="10">
        <v>484</v>
      </c>
      <c r="E193" s="61">
        <v>53</v>
      </c>
      <c r="F193" s="11">
        <v>0.11</v>
      </c>
      <c r="G193" s="64">
        <v>19</v>
      </c>
      <c r="H193" s="11">
        <v>0.36</v>
      </c>
      <c r="I193" s="65">
        <v>12</v>
      </c>
      <c r="J193" s="66">
        <v>22</v>
      </c>
      <c r="K193" s="67">
        <v>0.35</v>
      </c>
      <c r="L193" s="67"/>
      <c r="M193" s="10">
        <v>31</v>
      </c>
      <c r="N193" s="10">
        <v>21</v>
      </c>
      <c r="O193" s="10">
        <v>35</v>
      </c>
      <c r="P193" s="33">
        <f t="shared" si="2"/>
        <v>87</v>
      </c>
      <c r="Q193" s="61" t="s">
        <v>277</v>
      </c>
      <c r="R193" s="10">
        <v>0</v>
      </c>
      <c r="S193" s="10">
        <v>19</v>
      </c>
      <c r="T193" s="70">
        <v>0</v>
      </c>
    </row>
    <row r="194" spans="2:20" hidden="1" x14ac:dyDescent="0.3">
      <c r="B194" s="61">
        <v>181</v>
      </c>
      <c r="C194" s="31" t="s">
        <v>55</v>
      </c>
      <c r="D194" s="10">
        <v>119</v>
      </c>
      <c r="E194" s="61">
        <v>13</v>
      </c>
      <c r="F194" s="11">
        <v>0.11</v>
      </c>
      <c r="G194" s="64">
        <v>10</v>
      </c>
      <c r="H194" s="11">
        <v>0.77</v>
      </c>
      <c r="I194" s="65">
        <v>3</v>
      </c>
      <c r="J194" s="66">
        <v>0</v>
      </c>
      <c r="K194" s="67">
        <v>1</v>
      </c>
      <c r="L194" s="13"/>
      <c r="M194" s="10">
        <v>31</v>
      </c>
      <c r="N194" s="10">
        <v>56</v>
      </c>
      <c r="O194" s="10">
        <v>1</v>
      </c>
      <c r="P194" s="33">
        <f t="shared" si="2"/>
        <v>88</v>
      </c>
      <c r="Q194" s="61" t="s">
        <v>277</v>
      </c>
      <c r="R194" s="10">
        <v>0</v>
      </c>
      <c r="S194" s="10">
        <v>10</v>
      </c>
      <c r="T194" s="70">
        <v>0</v>
      </c>
    </row>
    <row r="195" spans="2:20" hidden="1" x14ac:dyDescent="0.3">
      <c r="B195" s="61">
        <v>182</v>
      </c>
      <c r="C195" s="31" t="s">
        <v>80</v>
      </c>
      <c r="D195" s="10">
        <v>3004</v>
      </c>
      <c r="E195" s="61">
        <v>358</v>
      </c>
      <c r="F195" s="11">
        <v>0.12</v>
      </c>
      <c r="G195" s="64">
        <v>123</v>
      </c>
      <c r="H195" s="11">
        <v>0.34</v>
      </c>
      <c r="I195" s="65">
        <v>93</v>
      </c>
      <c r="J195" s="66">
        <v>204</v>
      </c>
      <c r="K195" s="67">
        <v>0.31</v>
      </c>
      <c r="L195" s="13"/>
      <c r="M195" s="10">
        <v>30</v>
      </c>
      <c r="N195" s="10">
        <v>20</v>
      </c>
      <c r="O195" s="10">
        <v>38</v>
      </c>
      <c r="P195" s="33">
        <f t="shared" si="2"/>
        <v>88</v>
      </c>
      <c r="Q195" s="61" t="s">
        <v>277</v>
      </c>
      <c r="R195" s="10">
        <v>74</v>
      </c>
      <c r="S195" s="10">
        <v>49</v>
      </c>
      <c r="T195" s="70">
        <v>0.60162601626016265</v>
      </c>
    </row>
    <row r="196" spans="2:20" hidden="1" x14ac:dyDescent="0.3">
      <c r="B196" s="61">
        <v>183</v>
      </c>
      <c r="C196" s="31" t="s">
        <v>111</v>
      </c>
      <c r="D196" s="10">
        <v>73</v>
      </c>
      <c r="E196" s="61">
        <v>14</v>
      </c>
      <c r="F196" s="11">
        <v>0.19</v>
      </c>
      <c r="G196" s="64">
        <v>13</v>
      </c>
      <c r="H196" s="11">
        <v>0.93</v>
      </c>
      <c r="I196" s="65">
        <v>1</v>
      </c>
      <c r="J196" s="66">
        <v>0</v>
      </c>
      <c r="K196" s="67">
        <v>1</v>
      </c>
      <c r="L196" s="13"/>
      <c r="M196" s="10">
        <v>23</v>
      </c>
      <c r="N196" s="10">
        <v>64</v>
      </c>
      <c r="O196" s="10">
        <v>1</v>
      </c>
      <c r="P196" s="33">
        <f t="shared" si="2"/>
        <v>88</v>
      </c>
      <c r="Q196" s="61" t="s">
        <v>277</v>
      </c>
      <c r="R196" s="10">
        <v>0</v>
      </c>
      <c r="S196" s="10">
        <v>13</v>
      </c>
      <c r="T196" s="70">
        <v>0</v>
      </c>
    </row>
    <row r="197" spans="2:20" hidden="1" x14ac:dyDescent="0.3">
      <c r="B197" s="61">
        <v>184</v>
      </c>
      <c r="C197" s="31" t="s">
        <v>165</v>
      </c>
      <c r="D197" s="10">
        <v>506</v>
      </c>
      <c r="E197" s="61">
        <v>71</v>
      </c>
      <c r="F197" s="11">
        <v>0.14000000000000001</v>
      </c>
      <c r="G197" s="64">
        <v>39</v>
      </c>
      <c r="H197" s="11">
        <v>0.55000000000000004</v>
      </c>
      <c r="I197" s="65">
        <v>21</v>
      </c>
      <c r="J197" s="66">
        <v>22</v>
      </c>
      <c r="K197" s="67">
        <v>0.49</v>
      </c>
      <c r="L197" s="13"/>
      <c r="M197" s="10">
        <v>28</v>
      </c>
      <c r="N197" s="10">
        <v>39</v>
      </c>
      <c r="O197" s="10">
        <v>21</v>
      </c>
      <c r="P197" s="33">
        <f t="shared" si="2"/>
        <v>88</v>
      </c>
      <c r="Q197" s="61" t="s">
        <v>277</v>
      </c>
      <c r="R197" s="10">
        <v>0</v>
      </c>
      <c r="S197" s="10">
        <v>39</v>
      </c>
      <c r="T197" s="70">
        <v>0</v>
      </c>
    </row>
    <row r="198" spans="2:20" hidden="1" x14ac:dyDescent="0.3">
      <c r="B198" s="61">
        <v>185</v>
      </c>
      <c r="C198" s="71" t="s">
        <v>245</v>
      </c>
      <c r="D198" s="10">
        <v>276</v>
      </c>
      <c r="E198" s="61">
        <v>43</v>
      </c>
      <c r="F198" s="11">
        <v>0.16</v>
      </c>
      <c r="G198" s="64">
        <v>12</v>
      </c>
      <c r="H198" s="11">
        <v>0.28000000000000003</v>
      </c>
      <c r="I198" s="65">
        <v>4</v>
      </c>
      <c r="J198" s="66">
        <v>27</v>
      </c>
      <c r="K198" s="67">
        <v>0.13</v>
      </c>
      <c r="L198" s="67"/>
      <c r="M198" s="10">
        <v>26</v>
      </c>
      <c r="N198" s="10">
        <v>14</v>
      </c>
      <c r="O198" s="10">
        <v>48</v>
      </c>
      <c r="P198" s="33">
        <f t="shared" si="2"/>
        <v>88</v>
      </c>
      <c r="Q198" s="61" t="s">
        <v>277</v>
      </c>
      <c r="R198" s="10">
        <v>0</v>
      </c>
      <c r="S198" s="10">
        <v>12</v>
      </c>
      <c r="T198" s="70">
        <v>0</v>
      </c>
    </row>
    <row r="199" spans="2:20" hidden="1" x14ac:dyDescent="0.3">
      <c r="B199" s="61">
        <v>186</v>
      </c>
      <c r="C199" s="31" t="s">
        <v>126</v>
      </c>
      <c r="D199" s="10">
        <v>158</v>
      </c>
      <c r="E199" s="61">
        <v>19</v>
      </c>
      <c r="F199" s="11">
        <v>0.12</v>
      </c>
      <c r="G199" s="64">
        <v>16</v>
      </c>
      <c r="H199" s="11">
        <v>0.84</v>
      </c>
      <c r="I199" s="65">
        <v>3</v>
      </c>
      <c r="J199" s="66">
        <v>0</v>
      </c>
      <c r="K199" s="67">
        <v>1</v>
      </c>
      <c r="L199" s="13"/>
      <c r="M199" s="10">
        <v>30</v>
      </c>
      <c r="N199" s="10">
        <v>58</v>
      </c>
      <c r="O199" s="10">
        <v>1</v>
      </c>
      <c r="P199" s="33">
        <f t="shared" si="2"/>
        <v>89</v>
      </c>
      <c r="Q199" s="61" t="s">
        <v>277</v>
      </c>
      <c r="R199" s="10">
        <v>0</v>
      </c>
      <c r="S199" s="10">
        <v>16</v>
      </c>
      <c r="T199" s="70">
        <v>0</v>
      </c>
    </row>
    <row r="200" spans="2:20" hidden="1" x14ac:dyDescent="0.3">
      <c r="B200" s="61">
        <v>187</v>
      </c>
      <c r="C200" s="31" t="s">
        <v>167</v>
      </c>
      <c r="D200" s="10">
        <v>207</v>
      </c>
      <c r="E200" s="61">
        <v>39</v>
      </c>
      <c r="F200" s="11">
        <v>0.19</v>
      </c>
      <c r="G200" s="64">
        <v>18</v>
      </c>
      <c r="H200" s="11">
        <v>0.46</v>
      </c>
      <c r="I200" s="65">
        <v>7</v>
      </c>
      <c r="J200" s="66">
        <v>14</v>
      </c>
      <c r="K200" s="67">
        <v>0.33</v>
      </c>
      <c r="L200" s="13"/>
      <c r="M200" s="10">
        <v>23</v>
      </c>
      <c r="N200" s="10">
        <v>30</v>
      </c>
      <c r="O200" s="10">
        <v>36</v>
      </c>
      <c r="P200" s="33">
        <f t="shared" si="2"/>
        <v>89</v>
      </c>
      <c r="Q200" s="61" t="s">
        <v>277</v>
      </c>
      <c r="R200" s="10">
        <v>0</v>
      </c>
      <c r="S200" s="10">
        <v>18</v>
      </c>
      <c r="T200" s="70">
        <v>0</v>
      </c>
    </row>
    <row r="201" spans="2:20" hidden="1" x14ac:dyDescent="0.3">
      <c r="B201" s="61">
        <v>188</v>
      </c>
      <c r="C201" s="31" t="s">
        <v>237</v>
      </c>
      <c r="D201" s="10">
        <v>82</v>
      </c>
      <c r="E201" s="61">
        <v>14</v>
      </c>
      <c r="F201" s="11">
        <v>0.17</v>
      </c>
      <c r="G201" s="64">
        <v>13</v>
      </c>
      <c r="H201" s="11">
        <v>0.93</v>
      </c>
      <c r="I201" s="65">
        <v>1</v>
      </c>
      <c r="J201" s="66">
        <v>0</v>
      </c>
      <c r="K201" s="67">
        <v>1</v>
      </c>
      <c r="L201" s="13"/>
      <c r="M201" s="10">
        <v>25</v>
      </c>
      <c r="N201" s="10">
        <v>64</v>
      </c>
      <c r="O201" s="10">
        <v>1</v>
      </c>
      <c r="P201" s="33">
        <f t="shared" si="2"/>
        <v>90</v>
      </c>
      <c r="Q201" s="61" t="s">
        <v>277</v>
      </c>
      <c r="R201" s="10">
        <v>0</v>
      </c>
      <c r="S201" s="10">
        <v>13</v>
      </c>
      <c r="T201" s="70">
        <v>0</v>
      </c>
    </row>
    <row r="202" spans="2:20" hidden="1" x14ac:dyDescent="0.3">
      <c r="B202" s="61">
        <v>189</v>
      </c>
      <c r="C202" s="31" t="s">
        <v>84</v>
      </c>
      <c r="D202" s="10">
        <v>158</v>
      </c>
      <c r="E202" s="61">
        <v>14</v>
      </c>
      <c r="F202" s="11">
        <v>0.09</v>
      </c>
      <c r="G202" s="64">
        <v>11</v>
      </c>
      <c r="H202" s="11">
        <v>0.79</v>
      </c>
      <c r="I202" s="65">
        <v>3</v>
      </c>
      <c r="J202" s="66">
        <v>0</v>
      </c>
      <c r="K202" s="67">
        <v>1</v>
      </c>
      <c r="L202" s="13"/>
      <c r="M202" s="10">
        <v>33</v>
      </c>
      <c r="N202" s="10">
        <v>57</v>
      </c>
      <c r="O202" s="10">
        <v>1</v>
      </c>
      <c r="P202" s="33">
        <f t="shared" si="2"/>
        <v>91</v>
      </c>
      <c r="Q202" s="61" t="s">
        <v>277</v>
      </c>
      <c r="R202" s="10">
        <v>0</v>
      </c>
      <c r="S202" s="10">
        <v>11</v>
      </c>
      <c r="T202" s="70">
        <v>0</v>
      </c>
    </row>
    <row r="203" spans="2:20" hidden="1" x14ac:dyDescent="0.3">
      <c r="B203" s="61">
        <v>190</v>
      </c>
      <c r="C203" s="31" t="s">
        <v>89</v>
      </c>
      <c r="D203" s="10">
        <v>674</v>
      </c>
      <c r="E203" s="61">
        <v>122</v>
      </c>
      <c r="F203" s="11">
        <v>0.18</v>
      </c>
      <c r="G203" s="64">
        <v>70</v>
      </c>
      <c r="H203" s="11">
        <v>0.56999999999999995</v>
      </c>
      <c r="I203" s="65">
        <v>32</v>
      </c>
      <c r="J203" s="66">
        <v>40</v>
      </c>
      <c r="K203" s="67">
        <v>0.44</v>
      </c>
      <c r="L203" s="13"/>
      <c r="M203" s="10">
        <v>24</v>
      </c>
      <c r="N203" s="10">
        <v>41</v>
      </c>
      <c r="O203" s="10">
        <v>26</v>
      </c>
      <c r="P203" s="33">
        <f t="shared" si="2"/>
        <v>91</v>
      </c>
      <c r="Q203" s="61" t="s">
        <v>277</v>
      </c>
      <c r="R203" s="10">
        <v>28</v>
      </c>
      <c r="S203" s="10">
        <v>42</v>
      </c>
      <c r="T203" s="70">
        <v>0.4</v>
      </c>
    </row>
    <row r="204" spans="2:20" hidden="1" x14ac:dyDescent="0.3">
      <c r="B204" s="61">
        <v>191</v>
      </c>
      <c r="C204" s="31" t="s">
        <v>90</v>
      </c>
      <c r="D204" s="10">
        <v>312</v>
      </c>
      <c r="E204" s="61">
        <v>84</v>
      </c>
      <c r="F204" s="11">
        <v>0.27</v>
      </c>
      <c r="G204" s="64">
        <v>66</v>
      </c>
      <c r="H204" s="11">
        <v>0.79</v>
      </c>
      <c r="I204" s="65">
        <v>18</v>
      </c>
      <c r="J204" s="66">
        <v>17</v>
      </c>
      <c r="K204" s="67">
        <v>0.51</v>
      </c>
      <c r="L204" s="13"/>
      <c r="M204" s="10">
        <v>15</v>
      </c>
      <c r="N204" s="10">
        <v>57</v>
      </c>
      <c r="O204" s="10">
        <v>19</v>
      </c>
      <c r="P204" s="33">
        <f t="shared" si="2"/>
        <v>91</v>
      </c>
      <c r="Q204" s="61" t="s">
        <v>277</v>
      </c>
      <c r="R204" s="10">
        <v>27</v>
      </c>
      <c r="S204" s="10">
        <v>39</v>
      </c>
      <c r="T204" s="70">
        <v>0.40909090909090912</v>
      </c>
    </row>
    <row r="205" spans="2:20" hidden="1" x14ac:dyDescent="0.3">
      <c r="B205" s="61">
        <v>192</v>
      </c>
      <c r="C205" s="31" t="s">
        <v>195</v>
      </c>
      <c r="D205" s="10">
        <v>175</v>
      </c>
      <c r="E205" s="61">
        <v>47</v>
      </c>
      <c r="F205" s="11">
        <v>0.27</v>
      </c>
      <c r="G205" s="64">
        <v>22</v>
      </c>
      <c r="H205" s="11">
        <v>0.47</v>
      </c>
      <c r="I205" s="65">
        <v>5</v>
      </c>
      <c r="J205" s="66">
        <v>20</v>
      </c>
      <c r="K205" s="67">
        <v>0.2</v>
      </c>
      <c r="L205" s="13"/>
      <c r="M205" s="10">
        <v>15</v>
      </c>
      <c r="N205" s="10">
        <v>31</v>
      </c>
      <c r="O205" s="10">
        <v>45</v>
      </c>
      <c r="P205" s="33">
        <f t="shared" si="2"/>
        <v>91</v>
      </c>
      <c r="Q205" s="61" t="s">
        <v>277</v>
      </c>
      <c r="R205" s="10">
        <v>11</v>
      </c>
      <c r="S205" s="10">
        <v>11</v>
      </c>
      <c r="T205" s="70">
        <v>0.5</v>
      </c>
    </row>
    <row r="206" spans="2:20" hidden="1" x14ac:dyDescent="0.3">
      <c r="B206" s="61">
        <v>193</v>
      </c>
      <c r="C206" s="31" t="s">
        <v>110</v>
      </c>
      <c r="D206" s="10">
        <v>487</v>
      </c>
      <c r="E206" s="61">
        <v>95</v>
      </c>
      <c r="F206" s="11">
        <v>0.2</v>
      </c>
      <c r="G206" s="64">
        <v>47</v>
      </c>
      <c r="H206" s="11">
        <v>0.49</v>
      </c>
      <c r="I206" s="65">
        <v>15</v>
      </c>
      <c r="J206" s="66">
        <v>33</v>
      </c>
      <c r="K206" s="67">
        <v>0.31</v>
      </c>
      <c r="L206" s="13"/>
      <c r="M206" s="10">
        <v>22</v>
      </c>
      <c r="N206" s="10">
        <v>33</v>
      </c>
      <c r="O206" s="10">
        <v>38</v>
      </c>
      <c r="P206" s="33">
        <f t="shared" ref="P206:P248" si="3">SUM(M206:O206)</f>
        <v>93</v>
      </c>
      <c r="Q206" s="61" t="s">
        <v>277</v>
      </c>
      <c r="R206" s="10">
        <v>17</v>
      </c>
      <c r="S206" s="10">
        <v>30</v>
      </c>
      <c r="T206" s="70">
        <v>0.36170212765957449</v>
      </c>
    </row>
    <row r="207" spans="2:20" hidden="1" x14ac:dyDescent="0.3">
      <c r="B207" s="61">
        <v>194</v>
      </c>
      <c r="C207" s="31" t="s">
        <v>85</v>
      </c>
      <c r="D207" s="10">
        <v>519</v>
      </c>
      <c r="E207" s="61">
        <v>93</v>
      </c>
      <c r="F207" s="11">
        <v>0.18</v>
      </c>
      <c r="G207" s="64">
        <v>68</v>
      </c>
      <c r="H207" s="11">
        <v>0.73</v>
      </c>
      <c r="I207" s="65">
        <v>19</v>
      </c>
      <c r="J207" s="66">
        <v>17</v>
      </c>
      <c r="K207" s="67">
        <v>0.53</v>
      </c>
      <c r="L207" s="13"/>
      <c r="M207" s="10">
        <v>24</v>
      </c>
      <c r="N207" s="10">
        <v>53</v>
      </c>
      <c r="O207" s="10">
        <v>17</v>
      </c>
      <c r="P207" s="33">
        <f t="shared" si="3"/>
        <v>94</v>
      </c>
      <c r="Q207" s="61" t="s">
        <v>277</v>
      </c>
      <c r="R207" s="10">
        <v>30</v>
      </c>
      <c r="S207" s="10">
        <v>38</v>
      </c>
      <c r="T207" s="70">
        <v>0.44117647058823528</v>
      </c>
    </row>
    <row r="208" spans="2:20" hidden="1" x14ac:dyDescent="0.3">
      <c r="B208" s="61">
        <v>195</v>
      </c>
      <c r="C208" s="71" t="s">
        <v>180</v>
      </c>
      <c r="D208" s="10">
        <v>71</v>
      </c>
      <c r="E208" s="61">
        <v>11</v>
      </c>
      <c r="F208" s="11">
        <v>0.15</v>
      </c>
      <c r="G208" s="64">
        <v>11</v>
      </c>
      <c r="H208" s="11">
        <v>1</v>
      </c>
      <c r="I208" s="61"/>
      <c r="J208" s="69"/>
      <c r="K208" s="69"/>
      <c r="L208" s="69"/>
      <c r="M208" s="10">
        <v>27</v>
      </c>
      <c r="N208" s="10">
        <v>67</v>
      </c>
      <c r="P208" s="33">
        <f t="shared" si="3"/>
        <v>94</v>
      </c>
      <c r="Q208" s="61" t="s">
        <v>277</v>
      </c>
      <c r="R208" s="10">
        <v>0</v>
      </c>
      <c r="S208" s="10">
        <v>11</v>
      </c>
      <c r="T208" s="70">
        <v>0</v>
      </c>
    </row>
    <row r="209" spans="2:20" hidden="1" x14ac:dyDescent="0.3">
      <c r="B209" s="61">
        <v>196</v>
      </c>
      <c r="C209" s="71" t="s">
        <v>238</v>
      </c>
      <c r="D209" s="10">
        <v>87</v>
      </c>
      <c r="E209" s="61">
        <v>12</v>
      </c>
      <c r="F209" s="11">
        <v>0.14000000000000001</v>
      </c>
      <c r="G209" s="64">
        <v>12</v>
      </c>
      <c r="H209" s="11">
        <v>1</v>
      </c>
      <c r="I209" s="61"/>
      <c r="J209" s="69"/>
      <c r="K209" s="69"/>
      <c r="L209" s="69"/>
      <c r="M209" s="10">
        <v>28</v>
      </c>
      <c r="N209" s="10">
        <v>67</v>
      </c>
      <c r="P209" s="33">
        <f t="shared" si="3"/>
        <v>95</v>
      </c>
      <c r="Q209" s="61" t="s">
        <v>277</v>
      </c>
      <c r="R209" s="10">
        <v>0</v>
      </c>
      <c r="S209" s="10">
        <v>12</v>
      </c>
      <c r="T209" s="70">
        <v>0</v>
      </c>
    </row>
    <row r="210" spans="2:20" hidden="1" x14ac:dyDescent="0.3">
      <c r="B210" s="61">
        <v>197</v>
      </c>
      <c r="C210" s="31" t="s">
        <v>50</v>
      </c>
      <c r="D210" s="10">
        <v>436</v>
      </c>
      <c r="E210" s="61">
        <v>67</v>
      </c>
      <c r="F210" s="11">
        <v>0.15</v>
      </c>
      <c r="G210" s="64">
        <v>46</v>
      </c>
      <c r="H210" s="11">
        <v>0.69</v>
      </c>
      <c r="I210" s="65">
        <v>22</v>
      </c>
      <c r="J210" s="66">
        <v>22</v>
      </c>
      <c r="K210" s="67">
        <v>0.5</v>
      </c>
      <c r="L210" s="13"/>
      <c r="M210" s="10">
        <v>27</v>
      </c>
      <c r="N210" s="10">
        <v>50</v>
      </c>
      <c r="O210" s="10">
        <v>20</v>
      </c>
      <c r="P210" s="33">
        <f t="shared" si="3"/>
        <v>97</v>
      </c>
      <c r="Q210" s="61" t="s">
        <v>277</v>
      </c>
      <c r="R210" s="10">
        <v>12</v>
      </c>
      <c r="S210" s="10">
        <v>34</v>
      </c>
      <c r="T210" s="70">
        <v>0.2608695652173913</v>
      </c>
    </row>
    <row r="211" spans="2:20" hidden="1" x14ac:dyDescent="0.3">
      <c r="B211" s="61">
        <v>198</v>
      </c>
      <c r="C211" s="31" t="s">
        <v>172</v>
      </c>
      <c r="D211" s="10">
        <v>256</v>
      </c>
      <c r="E211" s="61">
        <v>47</v>
      </c>
      <c r="F211" s="11">
        <v>0.18</v>
      </c>
      <c r="G211" s="64">
        <v>21</v>
      </c>
      <c r="H211" s="11">
        <v>0.45</v>
      </c>
      <c r="I211" s="65">
        <v>6</v>
      </c>
      <c r="J211" s="66">
        <v>20</v>
      </c>
      <c r="K211" s="67">
        <v>0.23</v>
      </c>
      <c r="L211" s="13"/>
      <c r="M211" s="10">
        <v>24</v>
      </c>
      <c r="N211" s="10">
        <v>29</v>
      </c>
      <c r="O211" s="10">
        <v>44</v>
      </c>
      <c r="P211" s="33">
        <f t="shared" si="3"/>
        <v>97</v>
      </c>
      <c r="Q211" s="61" t="s">
        <v>277</v>
      </c>
      <c r="R211" s="10">
        <v>0</v>
      </c>
      <c r="S211" s="10">
        <v>21</v>
      </c>
      <c r="T211" s="70">
        <v>0</v>
      </c>
    </row>
    <row r="212" spans="2:20" hidden="1" x14ac:dyDescent="0.3">
      <c r="B212" s="61">
        <v>199</v>
      </c>
      <c r="C212" s="31" t="s">
        <v>60</v>
      </c>
      <c r="D212" s="10">
        <v>732</v>
      </c>
      <c r="E212" s="61">
        <v>166</v>
      </c>
      <c r="F212" s="11">
        <v>0.23</v>
      </c>
      <c r="G212" s="64">
        <v>120</v>
      </c>
      <c r="H212" s="11">
        <v>0.72</v>
      </c>
      <c r="I212" s="65">
        <v>32</v>
      </c>
      <c r="J212" s="66">
        <v>45</v>
      </c>
      <c r="K212" s="67">
        <v>0.42</v>
      </c>
      <c r="L212" s="13"/>
      <c r="M212" s="10">
        <v>19</v>
      </c>
      <c r="N212" s="10">
        <v>52</v>
      </c>
      <c r="O212" s="10">
        <v>28</v>
      </c>
      <c r="P212" s="33">
        <f t="shared" si="3"/>
        <v>99</v>
      </c>
      <c r="Q212" s="61" t="s">
        <v>277</v>
      </c>
      <c r="R212" s="10">
        <v>40</v>
      </c>
      <c r="S212" s="10">
        <v>80</v>
      </c>
      <c r="T212" s="70">
        <v>0.33333333333333331</v>
      </c>
    </row>
    <row r="213" spans="2:20" hidden="1" x14ac:dyDescent="0.3">
      <c r="B213" s="61">
        <v>200</v>
      </c>
      <c r="C213" s="31" t="s">
        <v>103</v>
      </c>
      <c r="D213" s="10">
        <v>413</v>
      </c>
      <c r="E213" s="61">
        <v>51</v>
      </c>
      <c r="F213" s="11">
        <v>0.12</v>
      </c>
      <c r="G213" s="64">
        <v>31</v>
      </c>
      <c r="H213" s="11">
        <v>0.61</v>
      </c>
      <c r="I213" s="65">
        <v>16</v>
      </c>
      <c r="J213" s="66">
        <v>19</v>
      </c>
      <c r="K213" s="67">
        <v>0.46</v>
      </c>
      <c r="L213" s="13"/>
      <c r="M213" s="10">
        <v>30</v>
      </c>
      <c r="N213" s="10">
        <v>45</v>
      </c>
      <c r="O213" s="10">
        <v>24</v>
      </c>
      <c r="P213" s="33">
        <f t="shared" si="3"/>
        <v>99</v>
      </c>
      <c r="Q213" s="61" t="s">
        <v>277</v>
      </c>
      <c r="R213" s="10">
        <v>0</v>
      </c>
      <c r="S213" s="10">
        <v>31</v>
      </c>
      <c r="T213" s="70">
        <v>0</v>
      </c>
    </row>
    <row r="214" spans="2:20" hidden="1" x14ac:dyDescent="0.3">
      <c r="B214" s="61">
        <v>201</v>
      </c>
      <c r="C214" s="31" t="s">
        <v>145</v>
      </c>
      <c r="D214" s="10">
        <v>248</v>
      </c>
      <c r="E214" s="61">
        <v>50</v>
      </c>
      <c r="F214" s="11">
        <v>0.2</v>
      </c>
      <c r="G214" s="64">
        <v>28</v>
      </c>
      <c r="H214" s="11">
        <v>0.56000000000000005</v>
      </c>
      <c r="I214" s="65">
        <v>11</v>
      </c>
      <c r="J214" s="66">
        <v>23</v>
      </c>
      <c r="K214" s="67">
        <v>0.32</v>
      </c>
      <c r="L214" s="13"/>
      <c r="M214" s="10">
        <v>22</v>
      </c>
      <c r="N214" s="10">
        <v>40</v>
      </c>
      <c r="O214" s="10">
        <v>37</v>
      </c>
      <c r="P214" s="33">
        <f t="shared" si="3"/>
        <v>99</v>
      </c>
      <c r="Q214" s="61" t="s">
        <v>277</v>
      </c>
      <c r="R214" s="10">
        <v>12</v>
      </c>
      <c r="S214" s="10">
        <v>16</v>
      </c>
      <c r="T214" s="70">
        <v>0.42857142857142855</v>
      </c>
    </row>
    <row r="215" spans="2:20" hidden="1" x14ac:dyDescent="0.3">
      <c r="B215" s="61">
        <v>202</v>
      </c>
      <c r="C215" s="71" t="s">
        <v>190</v>
      </c>
      <c r="D215" s="10">
        <v>101</v>
      </c>
      <c r="E215" s="61">
        <v>10</v>
      </c>
      <c r="F215" s="11">
        <v>0.1</v>
      </c>
      <c r="G215" s="64">
        <v>10</v>
      </c>
      <c r="H215" s="11">
        <v>1</v>
      </c>
      <c r="I215" s="61"/>
      <c r="J215" s="69"/>
      <c r="K215" s="69"/>
      <c r="L215" s="69"/>
      <c r="M215" s="10">
        <v>32</v>
      </c>
      <c r="N215" s="10">
        <v>67</v>
      </c>
      <c r="P215" s="33">
        <f t="shared" si="3"/>
        <v>99</v>
      </c>
      <c r="Q215" s="61" t="s">
        <v>277</v>
      </c>
      <c r="R215" s="10">
        <v>0</v>
      </c>
      <c r="S215" s="10">
        <v>10</v>
      </c>
      <c r="T215" s="70">
        <v>0</v>
      </c>
    </row>
    <row r="216" spans="2:20" hidden="1" x14ac:dyDescent="0.3">
      <c r="B216" s="61">
        <v>203</v>
      </c>
      <c r="C216" s="31" t="s">
        <v>96</v>
      </c>
      <c r="D216" s="10">
        <v>801</v>
      </c>
      <c r="E216" s="61">
        <v>207</v>
      </c>
      <c r="F216" s="11">
        <v>0.26</v>
      </c>
      <c r="G216" s="64">
        <v>193</v>
      </c>
      <c r="H216" s="11">
        <v>0.93</v>
      </c>
      <c r="I216" s="65">
        <v>36</v>
      </c>
      <c r="J216" s="66">
        <v>36</v>
      </c>
      <c r="K216" s="67">
        <v>0.5</v>
      </c>
      <c r="L216" s="13"/>
      <c r="M216" s="10">
        <v>16</v>
      </c>
      <c r="N216" s="10">
        <v>64</v>
      </c>
      <c r="O216" s="10">
        <v>20</v>
      </c>
      <c r="P216" s="33">
        <f t="shared" si="3"/>
        <v>100</v>
      </c>
      <c r="Q216" s="61" t="s">
        <v>277</v>
      </c>
      <c r="R216" s="10">
        <v>75</v>
      </c>
      <c r="S216" s="10">
        <v>118</v>
      </c>
      <c r="T216" s="70">
        <v>0.38860103626943004</v>
      </c>
    </row>
    <row r="217" spans="2:20" hidden="1" x14ac:dyDescent="0.3">
      <c r="B217" s="61">
        <v>204</v>
      </c>
      <c r="C217" s="31" t="s">
        <v>221</v>
      </c>
      <c r="D217" s="10">
        <v>296</v>
      </c>
      <c r="E217" s="61">
        <v>53</v>
      </c>
      <c r="F217" s="11">
        <v>0.18</v>
      </c>
      <c r="G217" s="64">
        <v>59</v>
      </c>
      <c r="H217" s="11">
        <v>1.1100000000000001</v>
      </c>
      <c r="I217" s="65">
        <v>4</v>
      </c>
      <c r="J217" s="66">
        <v>2</v>
      </c>
      <c r="K217" s="67">
        <v>0.67</v>
      </c>
      <c r="L217" s="13"/>
      <c r="M217" s="10">
        <v>24</v>
      </c>
      <c r="N217" s="10">
        <v>72</v>
      </c>
      <c r="O217" s="10">
        <v>4</v>
      </c>
      <c r="P217" s="33">
        <f t="shared" si="3"/>
        <v>100</v>
      </c>
      <c r="Q217" s="61" t="s">
        <v>277</v>
      </c>
      <c r="R217" s="10">
        <v>24</v>
      </c>
      <c r="S217" s="10">
        <v>35</v>
      </c>
      <c r="T217" s="70">
        <v>0.40677966101694918</v>
      </c>
    </row>
    <row r="218" spans="2:20" hidden="1" x14ac:dyDescent="0.3">
      <c r="B218" s="61">
        <v>205</v>
      </c>
      <c r="C218" s="31" t="s">
        <v>35</v>
      </c>
      <c r="D218" s="10">
        <v>334</v>
      </c>
      <c r="E218" s="61">
        <v>51</v>
      </c>
      <c r="F218" s="11">
        <v>0.15</v>
      </c>
      <c r="G218" s="64">
        <v>30</v>
      </c>
      <c r="H218" s="11">
        <v>0.59</v>
      </c>
      <c r="I218" s="65">
        <v>12</v>
      </c>
      <c r="J218" s="66">
        <v>19</v>
      </c>
      <c r="K218" s="67">
        <v>0.39</v>
      </c>
      <c r="L218" s="13"/>
      <c r="M218" s="10">
        <v>27</v>
      </c>
      <c r="N218" s="10">
        <v>43</v>
      </c>
      <c r="O218" s="10">
        <v>31</v>
      </c>
      <c r="P218" s="33">
        <f t="shared" si="3"/>
        <v>101</v>
      </c>
      <c r="Q218" s="61" t="s">
        <v>277</v>
      </c>
      <c r="R218" s="10">
        <v>0</v>
      </c>
      <c r="S218" s="10">
        <v>30</v>
      </c>
      <c r="T218" s="70">
        <v>0</v>
      </c>
    </row>
    <row r="219" spans="2:20" hidden="1" x14ac:dyDescent="0.3">
      <c r="B219" s="61">
        <v>206</v>
      </c>
      <c r="C219" s="31" t="s">
        <v>121</v>
      </c>
      <c r="D219" s="10">
        <v>938</v>
      </c>
      <c r="E219" s="61">
        <v>97</v>
      </c>
      <c r="F219" s="11">
        <v>0.1</v>
      </c>
      <c r="G219" s="64">
        <v>53</v>
      </c>
      <c r="H219" s="11">
        <v>0.55000000000000004</v>
      </c>
      <c r="I219" s="65">
        <v>24</v>
      </c>
      <c r="J219" s="66">
        <v>37</v>
      </c>
      <c r="K219" s="67">
        <v>0.39</v>
      </c>
      <c r="L219" s="13"/>
      <c r="M219" s="10">
        <v>32</v>
      </c>
      <c r="N219" s="10">
        <v>39</v>
      </c>
      <c r="O219" s="10">
        <v>31</v>
      </c>
      <c r="P219" s="33">
        <f t="shared" si="3"/>
        <v>102</v>
      </c>
      <c r="Q219" s="61" t="s">
        <v>277</v>
      </c>
      <c r="R219" s="10">
        <v>30</v>
      </c>
      <c r="S219" s="10">
        <v>23</v>
      </c>
      <c r="T219" s="70">
        <v>0.56603773584905659</v>
      </c>
    </row>
    <row r="220" spans="2:20" hidden="1" x14ac:dyDescent="0.3">
      <c r="B220" s="61">
        <v>207</v>
      </c>
      <c r="C220" s="31" t="s">
        <v>64</v>
      </c>
      <c r="D220" s="10">
        <v>157</v>
      </c>
      <c r="E220" s="61">
        <v>26</v>
      </c>
      <c r="F220" s="11">
        <v>0.17</v>
      </c>
      <c r="G220" s="64">
        <v>23</v>
      </c>
      <c r="H220" s="11">
        <v>0.88</v>
      </c>
      <c r="I220" s="65">
        <v>14</v>
      </c>
      <c r="J220" s="66">
        <v>12</v>
      </c>
      <c r="K220" s="67">
        <v>0.54</v>
      </c>
      <c r="L220" s="13"/>
      <c r="M220" s="10">
        <v>25</v>
      </c>
      <c r="N220" s="10">
        <v>62</v>
      </c>
      <c r="O220" s="10">
        <v>16</v>
      </c>
      <c r="P220" s="33">
        <f t="shared" si="3"/>
        <v>103</v>
      </c>
      <c r="Q220" s="61" t="s">
        <v>277</v>
      </c>
      <c r="R220" s="10">
        <v>10</v>
      </c>
      <c r="S220" s="10">
        <v>13</v>
      </c>
      <c r="T220" s="70">
        <v>0.43478260869565216</v>
      </c>
    </row>
    <row r="221" spans="2:20" hidden="1" x14ac:dyDescent="0.3">
      <c r="B221" s="61">
        <v>208</v>
      </c>
      <c r="C221" s="31" t="s">
        <v>141</v>
      </c>
      <c r="D221" s="10">
        <v>457</v>
      </c>
      <c r="E221" s="61">
        <v>77</v>
      </c>
      <c r="F221" s="11">
        <v>0.17</v>
      </c>
      <c r="G221" s="64">
        <v>50</v>
      </c>
      <c r="H221" s="11">
        <v>0.65</v>
      </c>
      <c r="I221" s="65">
        <v>16</v>
      </c>
      <c r="J221" s="66">
        <v>23</v>
      </c>
      <c r="K221" s="67">
        <v>0.41</v>
      </c>
      <c r="L221" s="13"/>
      <c r="M221" s="10">
        <v>25</v>
      </c>
      <c r="N221" s="10">
        <v>49</v>
      </c>
      <c r="O221" s="10">
        <v>29</v>
      </c>
      <c r="P221" s="33">
        <f t="shared" si="3"/>
        <v>103</v>
      </c>
      <c r="Q221" s="61" t="s">
        <v>277</v>
      </c>
      <c r="R221" s="10">
        <v>25</v>
      </c>
      <c r="S221" s="10">
        <v>25</v>
      </c>
      <c r="T221" s="70">
        <v>0.5</v>
      </c>
    </row>
    <row r="222" spans="2:20" hidden="1" x14ac:dyDescent="0.3">
      <c r="B222" s="61">
        <v>209</v>
      </c>
      <c r="C222" s="31" t="s">
        <v>66</v>
      </c>
      <c r="D222" s="10">
        <v>873</v>
      </c>
      <c r="E222" s="61">
        <v>167</v>
      </c>
      <c r="F222" s="11">
        <v>0.19</v>
      </c>
      <c r="G222" s="64">
        <v>124</v>
      </c>
      <c r="H222" s="11">
        <v>0.74</v>
      </c>
      <c r="I222" s="65">
        <v>36</v>
      </c>
      <c r="J222" s="66">
        <v>47</v>
      </c>
      <c r="K222" s="67">
        <v>0.43</v>
      </c>
      <c r="L222" s="13"/>
      <c r="M222" s="10">
        <v>23</v>
      </c>
      <c r="N222" s="10">
        <v>54</v>
      </c>
      <c r="O222" s="10">
        <v>27</v>
      </c>
      <c r="P222" s="33">
        <f t="shared" si="3"/>
        <v>104</v>
      </c>
      <c r="Q222" s="61" t="s">
        <v>277</v>
      </c>
      <c r="R222" s="10">
        <v>44</v>
      </c>
      <c r="S222" s="10">
        <v>80</v>
      </c>
      <c r="T222" s="70">
        <v>0.35483870967741937</v>
      </c>
    </row>
    <row r="223" spans="2:20" hidden="1" x14ac:dyDescent="0.3">
      <c r="B223" s="61">
        <v>210</v>
      </c>
      <c r="C223" s="31" t="s">
        <v>142</v>
      </c>
      <c r="D223" s="10">
        <v>187</v>
      </c>
      <c r="E223" s="61">
        <v>31</v>
      </c>
      <c r="F223" s="11">
        <v>0.17</v>
      </c>
      <c r="G223" s="64">
        <v>17</v>
      </c>
      <c r="H223" s="11">
        <v>0.55000000000000004</v>
      </c>
      <c r="I223" s="65">
        <v>4</v>
      </c>
      <c r="J223" s="66">
        <v>10</v>
      </c>
      <c r="K223" s="67">
        <v>0.28999999999999998</v>
      </c>
      <c r="L223" s="13"/>
      <c r="M223" s="10">
        <v>25</v>
      </c>
      <c r="N223" s="10">
        <v>39</v>
      </c>
      <c r="O223" s="10">
        <v>40</v>
      </c>
      <c r="P223" s="33">
        <f t="shared" si="3"/>
        <v>104</v>
      </c>
      <c r="Q223" s="61" t="s">
        <v>277</v>
      </c>
      <c r="R223" s="10">
        <v>0</v>
      </c>
      <c r="S223" s="10">
        <v>17</v>
      </c>
      <c r="T223" s="70">
        <v>0</v>
      </c>
    </row>
    <row r="224" spans="2:20" hidden="1" x14ac:dyDescent="0.3">
      <c r="B224" s="61">
        <v>211</v>
      </c>
      <c r="C224" s="31" t="s">
        <v>74</v>
      </c>
      <c r="D224" s="10">
        <v>344</v>
      </c>
      <c r="E224" s="61">
        <v>44</v>
      </c>
      <c r="F224" s="11">
        <v>0.13</v>
      </c>
      <c r="G224" s="64">
        <v>34</v>
      </c>
      <c r="H224" s="11">
        <v>0.77</v>
      </c>
      <c r="I224" s="65">
        <v>5</v>
      </c>
      <c r="J224" s="66">
        <v>5</v>
      </c>
      <c r="K224" s="67">
        <v>0.5</v>
      </c>
      <c r="L224" s="13"/>
      <c r="M224" s="10">
        <v>29</v>
      </c>
      <c r="N224" s="10">
        <v>56</v>
      </c>
      <c r="O224" s="10">
        <v>20</v>
      </c>
      <c r="P224" s="33">
        <f t="shared" si="3"/>
        <v>105</v>
      </c>
      <c r="Q224" s="61" t="s">
        <v>277</v>
      </c>
      <c r="R224" s="10">
        <v>13</v>
      </c>
      <c r="S224" s="10">
        <v>21</v>
      </c>
      <c r="T224" s="70">
        <v>0.38235294117647056</v>
      </c>
    </row>
    <row r="225" spans="2:20" hidden="1" x14ac:dyDescent="0.3">
      <c r="B225" s="61">
        <v>212</v>
      </c>
      <c r="C225" s="71" t="s">
        <v>174</v>
      </c>
      <c r="D225" s="10">
        <v>5109</v>
      </c>
      <c r="E225" s="61">
        <v>868</v>
      </c>
      <c r="F225" s="63">
        <v>0.17</v>
      </c>
      <c r="G225" s="64">
        <v>560</v>
      </c>
      <c r="H225" s="63">
        <v>0.65</v>
      </c>
      <c r="I225" s="65">
        <v>211</v>
      </c>
      <c r="J225" s="66">
        <v>329</v>
      </c>
      <c r="K225" s="67">
        <v>0.39</v>
      </c>
      <c r="L225" s="67"/>
      <c r="M225" s="10">
        <v>25</v>
      </c>
      <c r="N225" s="10">
        <v>49</v>
      </c>
      <c r="O225" s="10">
        <v>31</v>
      </c>
      <c r="P225" s="33">
        <f t="shared" si="3"/>
        <v>105</v>
      </c>
      <c r="Q225" s="61" t="s">
        <v>277</v>
      </c>
      <c r="R225" s="69">
        <v>267</v>
      </c>
      <c r="S225" s="69">
        <v>293</v>
      </c>
      <c r="T225" s="70">
        <v>0.47678571428571431</v>
      </c>
    </row>
    <row r="226" spans="2:20" hidden="1" x14ac:dyDescent="0.3">
      <c r="B226" s="61">
        <v>213</v>
      </c>
      <c r="C226" s="31" t="s">
        <v>201</v>
      </c>
      <c r="D226" s="10">
        <v>380</v>
      </c>
      <c r="E226" s="61">
        <v>73</v>
      </c>
      <c r="F226" s="11">
        <v>0.19</v>
      </c>
      <c r="G226" s="64">
        <v>63</v>
      </c>
      <c r="H226" s="11">
        <v>0.86</v>
      </c>
      <c r="I226" s="65">
        <v>13</v>
      </c>
      <c r="J226" s="66">
        <v>15</v>
      </c>
      <c r="K226" s="67">
        <v>0.46</v>
      </c>
      <c r="L226" s="13"/>
      <c r="M226" s="10">
        <v>23</v>
      </c>
      <c r="N226" s="10">
        <v>60</v>
      </c>
      <c r="O226" s="10">
        <v>24</v>
      </c>
      <c r="P226" s="33">
        <f t="shared" si="3"/>
        <v>107</v>
      </c>
      <c r="Q226" s="61" t="s">
        <v>277</v>
      </c>
      <c r="R226" s="10">
        <v>33</v>
      </c>
      <c r="S226" s="10">
        <v>30</v>
      </c>
      <c r="T226" s="70">
        <v>0.52380952380952384</v>
      </c>
    </row>
    <row r="227" spans="2:20" hidden="1" x14ac:dyDescent="0.3">
      <c r="B227" s="61">
        <v>214</v>
      </c>
      <c r="C227" s="31" t="s">
        <v>75</v>
      </c>
      <c r="D227" s="10">
        <v>474</v>
      </c>
      <c r="E227" s="61">
        <v>92</v>
      </c>
      <c r="F227" s="11">
        <v>0.19</v>
      </c>
      <c r="G227" s="64">
        <v>80</v>
      </c>
      <c r="H227" s="11">
        <v>0.87</v>
      </c>
      <c r="I227" s="65">
        <v>21</v>
      </c>
      <c r="J227" s="66">
        <v>26</v>
      </c>
      <c r="K227" s="67">
        <v>0.45</v>
      </c>
      <c r="L227" s="13"/>
      <c r="M227" s="10">
        <v>23</v>
      </c>
      <c r="N227" s="10">
        <v>61</v>
      </c>
      <c r="O227" s="10">
        <v>25</v>
      </c>
      <c r="P227" s="33">
        <f t="shared" si="3"/>
        <v>109</v>
      </c>
      <c r="Q227" s="61" t="s">
        <v>277</v>
      </c>
      <c r="R227" s="10">
        <v>14</v>
      </c>
      <c r="S227" s="10">
        <v>66</v>
      </c>
      <c r="T227" s="70">
        <v>0.17499999999999999</v>
      </c>
    </row>
    <row r="228" spans="2:20" hidden="1" x14ac:dyDescent="0.3">
      <c r="B228" s="61">
        <v>215</v>
      </c>
      <c r="C228" s="71" t="s">
        <v>109</v>
      </c>
      <c r="D228" s="10">
        <v>145</v>
      </c>
      <c r="E228" s="61">
        <v>22</v>
      </c>
      <c r="F228" s="11">
        <v>0.15</v>
      </c>
      <c r="G228" s="64">
        <v>11</v>
      </c>
      <c r="H228" s="11">
        <v>0.5</v>
      </c>
      <c r="I228" s="65">
        <v>1</v>
      </c>
      <c r="J228" s="66">
        <v>10</v>
      </c>
      <c r="K228" s="67">
        <v>0.09</v>
      </c>
      <c r="L228" s="67"/>
      <c r="M228" s="10">
        <v>27</v>
      </c>
      <c r="N228" s="10">
        <v>34</v>
      </c>
      <c r="O228" s="10">
        <v>49</v>
      </c>
      <c r="P228" s="33">
        <f t="shared" si="3"/>
        <v>110</v>
      </c>
      <c r="Q228" s="61" t="s">
        <v>277</v>
      </c>
      <c r="R228" s="10">
        <v>0</v>
      </c>
      <c r="S228" s="10">
        <v>11</v>
      </c>
      <c r="T228" s="70">
        <v>0</v>
      </c>
    </row>
    <row r="229" spans="2:20" hidden="1" x14ac:dyDescent="0.3">
      <c r="B229" s="61">
        <v>216</v>
      </c>
      <c r="C229" s="71" t="s">
        <v>116</v>
      </c>
      <c r="D229" s="10">
        <v>1038</v>
      </c>
      <c r="E229" s="61">
        <v>226</v>
      </c>
      <c r="F229" s="11">
        <v>0.22</v>
      </c>
      <c r="G229" s="64">
        <v>193</v>
      </c>
      <c r="H229" s="11">
        <v>0.85</v>
      </c>
      <c r="I229" s="65">
        <v>36</v>
      </c>
      <c r="J229" s="66">
        <v>59</v>
      </c>
      <c r="K229" s="67">
        <v>0.38</v>
      </c>
      <c r="L229" s="67"/>
      <c r="M229" s="10">
        <v>20</v>
      </c>
      <c r="N229" s="10">
        <v>59</v>
      </c>
      <c r="O229" s="10">
        <v>32</v>
      </c>
      <c r="P229" s="33">
        <f t="shared" si="3"/>
        <v>111</v>
      </c>
      <c r="Q229" s="61" t="s">
        <v>277</v>
      </c>
      <c r="R229" s="10">
        <v>68</v>
      </c>
      <c r="S229" s="10">
        <v>125</v>
      </c>
      <c r="T229" s="70">
        <v>0.35233160621761656</v>
      </c>
    </row>
    <row r="230" spans="2:20" hidden="1" x14ac:dyDescent="0.3">
      <c r="B230" s="61">
        <v>217</v>
      </c>
      <c r="C230" s="31" t="s">
        <v>233</v>
      </c>
      <c r="D230" s="10">
        <v>138</v>
      </c>
      <c r="E230" s="61">
        <v>35</v>
      </c>
      <c r="F230" s="11">
        <v>0.25</v>
      </c>
      <c r="G230" s="64">
        <v>22</v>
      </c>
      <c r="H230" s="11">
        <v>0.63</v>
      </c>
      <c r="I230" s="65">
        <v>2</v>
      </c>
      <c r="J230" s="66">
        <v>11</v>
      </c>
      <c r="K230" s="67">
        <v>0.15</v>
      </c>
      <c r="L230" s="13"/>
      <c r="M230" s="10">
        <v>17</v>
      </c>
      <c r="N230" s="10">
        <v>47</v>
      </c>
      <c r="O230" s="10">
        <v>47</v>
      </c>
      <c r="P230" s="33">
        <f t="shared" si="3"/>
        <v>111</v>
      </c>
      <c r="Q230" s="61" t="s">
        <v>277</v>
      </c>
      <c r="R230" s="10">
        <v>0</v>
      </c>
      <c r="S230" s="10">
        <v>22</v>
      </c>
      <c r="T230" s="70">
        <v>0</v>
      </c>
    </row>
    <row r="231" spans="2:20" hidden="1" x14ac:dyDescent="0.3">
      <c r="B231" s="61">
        <v>218</v>
      </c>
      <c r="C231" s="31" t="s">
        <v>97</v>
      </c>
      <c r="D231" s="10">
        <v>214</v>
      </c>
      <c r="E231" s="61">
        <v>39</v>
      </c>
      <c r="F231" s="11">
        <v>0.18</v>
      </c>
      <c r="G231" s="64">
        <v>24</v>
      </c>
      <c r="H231" s="11">
        <v>0.62</v>
      </c>
      <c r="I231" s="65">
        <v>4</v>
      </c>
      <c r="J231" s="66">
        <v>11</v>
      </c>
      <c r="K231" s="67">
        <v>0.27</v>
      </c>
      <c r="L231" s="13"/>
      <c r="M231" s="10">
        <v>24</v>
      </c>
      <c r="N231" s="10">
        <v>46</v>
      </c>
      <c r="O231" s="10">
        <v>42</v>
      </c>
      <c r="P231" s="33">
        <f t="shared" si="3"/>
        <v>112</v>
      </c>
      <c r="Q231" s="61" t="s">
        <v>277</v>
      </c>
      <c r="R231" s="10">
        <v>0</v>
      </c>
      <c r="S231" s="10">
        <v>24</v>
      </c>
      <c r="T231" s="70">
        <v>0</v>
      </c>
    </row>
    <row r="232" spans="2:20" hidden="1" x14ac:dyDescent="0.3">
      <c r="B232" s="61">
        <v>219</v>
      </c>
      <c r="C232" s="31" t="s">
        <v>171</v>
      </c>
      <c r="D232" s="10">
        <v>290</v>
      </c>
      <c r="E232" s="61">
        <v>54</v>
      </c>
      <c r="F232" s="11">
        <v>0.19</v>
      </c>
      <c r="G232" s="64">
        <v>33</v>
      </c>
      <c r="H232" s="11">
        <v>0.61</v>
      </c>
      <c r="I232" s="65">
        <v>7</v>
      </c>
      <c r="J232" s="66">
        <v>24</v>
      </c>
      <c r="K232" s="67">
        <v>0.23</v>
      </c>
      <c r="L232" s="13"/>
      <c r="M232" s="10">
        <v>23</v>
      </c>
      <c r="N232" s="10">
        <v>45</v>
      </c>
      <c r="O232" s="10">
        <v>44</v>
      </c>
      <c r="P232" s="33">
        <f t="shared" si="3"/>
        <v>112</v>
      </c>
      <c r="Q232" s="61" t="s">
        <v>277</v>
      </c>
      <c r="R232" s="10">
        <v>10</v>
      </c>
      <c r="S232" s="10">
        <v>23</v>
      </c>
      <c r="T232" s="70">
        <v>0.30303030303030304</v>
      </c>
    </row>
    <row r="233" spans="2:20" hidden="1" x14ac:dyDescent="0.3">
      <c r="B233" s="61">
        <v>220</v>
      </c>
      <c r="C233" s="31" t="s">
        <v>152</v>
      </c>
      <c r="D233" s="10">
        <v>462</v>
      </c>
      <c r="E233" s="61">
        <v>53</v>
      </c>
      <c r="F233" s="11">
        <v>0.11</v>
      </c>
      <c r="G233" s="64">
        <v>51</v>
      </c>
      <c r="H233" s="11">
        <v>0.96</v>
      </c>
      <c r="I233" s="65">
        <v>8</v>
      </c>
      <c r="J233" s="66">
        <v>7</v>
      </c>
      <c r="K233" s="67">
        <v>0.53</v>
      </c>
      <c r="L233" s="13"/>
      <c r="M233" s="10">
        <v>31</v>
      </c>
      <c r="N233" s="10">
        <v>65</v>
      </c>
      <c r="O233" s="10">
        <v>17</v>
      </c>
      <c r="P233" s="33">
        <f t="shared" si="3"/>
        <v>113</v>
      </c>
      <c r="Q233" s="61" t="s">
        <v>277</v>
      </c>
      <c r="R233" s="10">
        <v>26</v>
      </c>
      <c r="S233" s="10">
        <v>25</v>
      </c>
      <c r="T233" s="70">
        <v>0.50980392156862742</v>
      </c>
    </row>
    <row r="234" spans="2:20" hidden="1" x14ac:dyDescent="0.3">
      <c r="B234" s="61">
        <v>221</v>
      </c>
      <c r="C234" s="71" t="s">
        <v>168</v>
      </c>
      <c r="D234" s="10">
        <v>647</v>
      </c>
      <c r="E234" s="61">
        <v>80</v>
      </c>
      <c r="F234" s="11">
        <v>0.12</v>
      </c>
      <c r="G234" s="64">
        <v>73</v>
      </c>
      <c r="H234" s="11">
        <v>0.91</v>
      </c>
      <c r="I234" s="65">
        <v>15</v>
      </c>
      <c r="J234" s="66">
        <v>21</v>
      </c>
      <c r="K234" s="67">
        <v>0.42</v>
      </c>
      <c r="L234" s="67"/>
      <c r="M234" s="10">
        <v>30</v>
      </c>
      <c r="N234" s="10">
        <v>63</v>
      </c>
      <c r="O234" s="10">
        <v>28</v>
      </c>
      <c r="P234" s="33">
        <f t="shared" si="3"/>
        <v>121</v>
      </c>
      <c r="Q234" s="61" t="s">
        <v>277</v>
      </c>
      <c r="R234" s="10">
        <v>46</v>
      </c>
      <c r="S234" s="10">
        <v>27</v>
      </c>
      <c r="T234" s="70">
        <v>0.63013698630136983</v>
      </c>
    </row>
    <row r="235" spans="2:20" hidden="1" x14ac:dyDescent="0.3">
      <c r="B235" s="61">
        <v>222</v>
      </c>
      <c r="C235" s="31" t="s">
        <v>235</v>
      </c>
      <c r="D235" s="10">
        <v>375</v>
      </c>
      <c r="E235" s="61">
        <v>45</v>
      </c>
      <c r="F235" s="11">
        <v>0.12</v>
      </c>
      <c r="G235" s="64">
        <v>34</v>
      </c>
      <c r="H235" s="11">
        <v>0.76</v>
      </c>
      <c r="I235" s="65">
        <v>7</v>
      </c>
      <c r="J235" s="66">
        <v>18</v>
      </c>
      <c r="K235" s="67">
        <v>0.28000000000000003</v>
      </c>
      <c r="L235" s="13"/>
      <c r="M235" s="10">
        <v>30</v>
      </c>
      <c r="N235" s="10">
        <v>55</v>
      </c>
      <c r="O235" s="10">
        <v>41</v>
      </c>
      <c r="P235" s="33">
        <f t="shared" si="3"/>
        <v>126</v>
      </c>
      <c r="Q235" s="61" t="s">
        <v>277</v>
      </c>
      <c r="R235" s="10">
        <v>14</v>
      </c>
      <c r="S235" s="10">
        <v>20</v>
      </c>
      <c r="T235" s="70">
        <v>0.41176470588235292</v>
      </c>
    </row>
    <row r="236" spans="2:20" hidden="1" x14ac:dyDescent="0.3">
      <c r="B236" s="61">
        <v>223</v>
      </c>
      <c r="C236" s="31" t="s">
        <v>204</v>
      </c>
      <c r="D236" s="10">
        <v>455</v>
      </c>
      <c r="E236" s="61">
        <v>70</v>
      </c>
      <c r="F236" s="11">
        <v>0.15</v>
      </c>
      <c r="G236" s="64">
        <v>89</v>
      </c>
      <c r="H236" s="11">
        <v>1.27</v>
      </c>
      <c r="I236" s="65">
        <v>9</v>
      </c>
      <c r="J236" s="66">
        <v>13</v>
      </c>
      <c r="K236" s="67">
        <v>0.41</v>
      </c>
      <c r="L236" s="13"/>
      <c r="M236" s="10">
        <v>27</v>
      </c>
      <c r="N236" s="10">
        <v>74</v>
      </c>
      <c r="O236" s="10">
        <v>29</v>
      </c>
      <c r="P236" s="33">
        <f t="shared" si="3"/>
        <v>130</v>
      </c>
      <c r="Q236" s="61" t="s">
        <v>277</v>
      </c>
      <c r="R236" s="10">
        <v>31</v>
      </c>
      <c r="S236" s="10">
        <v>58</v>
      </c>
      <c r="T236" s="70">
        <v>0.34831460674157305</v>
      </c>
    </row>
    <row r="237" spans="2:20" hidden="1" x14ac:dyDescent="0.3">
      <c r="B237" s="61">
        <v>224</v>
      </c>
      <c r="C237" s="31" t="s">
        <v>138</v>
      </c>
      <c r="D237" s="10">
        <v>690</v>
      </c>
      <c r="E237" s="61">
        <v>71</v>
      </c>
      <c r="F237" s="11">
        <v>0.1</v>
      </c>
      <c r="G237" s="64">
        <v>68</v>
      </c>
      <c r="H237" s="11">
        <v>0.96</v>
      </c>
      <c r="I237" s="65">
        <v>9</v>
      </c>
      <c r="J237" s="66">
        <v>20</v>
      </c>
      <c r="K237" s="67">
        <v>0.31</v>
      </c>
      <c r="L237" s="13"/>
      <c r="M237" s="10">
        <v>32</v>
      </c>
      <c r="N237" s="10">
        <v>65</v>
      </c>
      <c r="O237" s="10">
        <v>38</v>
      </c>
      <c r="P237" s="33">
        <f t="shared" si="3"/>
        <v>135</v>
      </c>
      <c r="Q237" s="61" t="s">
        <v>277</v>
      </c>
      <c r="R237" s="10">
        <v>39</v>
      </c>
      <c r="S237" s="10">
        <v>29</v>
      </c>
      <c r="T237" s="70">
        <v>0.57352941176470584</v>
      </c>
    </row>
    <row r="238" spans="2:20" hidden="1" x14ac:dyDescent="0.3">
      <c r="B238" s="61">
        <v>225</v>
      </c>
      <c r="C238" s="31" t="s">
        <v>225</v>
      </c>
      <c r="D238" s="10">
        <v>371</v>
      </c>
      <c r="E238" s="61">
        <v>54</v>
      </c>
      <c r="F238" s="11">
        <v>0.15</v>
      </c>
      <c r="G238" s="64">
        <v>64</v>
      </c>
      <c r="H238" s="11">
        <v>1.19</v>
      </c>
      <c r="I238" s="65">
        <v>5</v>
      </c>
      <c r="J238" s="66">
        <v>10</v>
      </c>
      <c r="K238" s="67">
        <v>0.33</v>
      </c>
      <c r="L238" s="13"/>
      <c r="M238" s="10">
        <v>27</v>
      </c>
      <c r="N238" s="10">
        <v>73</v>
      </c>
      <c r="O238" s="10">
        <v>36</v>
      </c>
      <c r="P238" s="33">
        <f t="shared" si="3"/>
        <v>136</v>
      </c>
      <c r="Q238" s="61" t="s">
        <v>277</v>
      </c>
      <c r="R238" s="10">
        <v>36</v>
      </c>
      <c r="S238" s="10">
        <v>28</v>
      </c>
      <c r="T238" s="70">
        <v>0.5625</v>
      </c>
    </row>
    <row r="239" spans="2:20" x14ac:dyDescent="0.3">
      <c r="B239" s="61">
        <v>226</v>
      </c>
      <c r="C239" s="31" t="s">
        <v>206</v>
      </c>
      <c r="D239" s="10">
        <v>433</v>
      </c>
      <c r="E239" s="61">
        <v>41</v>
      </c>
      <c r="F239" s="11">
        <v>0.09</v>
      </c>
      <c r="G239" s="64">
        <v>42</v>
      </c>
      <c r="H239" s="11">
        <v>1.02</v>
      </c>
      <c r="I239" s="65">
        <v>4</v>
      </c>
      <c r="J239" s="66">
        <v>8</v>
      </c>
      <c r="K239" s="67">
        <v>0.33</v>
      </c>
      <c r="L239" s="13"/>
      <c r="M239" s="10">
        <v>33</v>
      </c>
      <c r="N239" s="10">
        <v>68</v>
      </c>
      <c r="O239" s="10">
        <v>36</v>
      </c>
      <c r="P239" s="33">
        <f t="shared" si="3"/>
        <v>137</v>
      </c>
      <c r="Q239" s="61" t="s">
        <v>277</v>
      </c>
      <c r="R239" s="10">
        <v>25</v>
      </c>
      <c r="S239" s="10">
        <v>17</v>
      </c>
      <c r="T239" s="70">
        <v>0.59523809523809523</v>
      </c>
    </row>
    <row r="240" spans="2:20" x14ac:dyDescent="0.3">
      <c r="B240" s="61">
        <v>227</v>
      </c>
      <c r="C240" s="31" t="s">
        <v>217</v>
      </c>
      <c r="D240" s="10">
        <v>234</v>
      </c>
      <c r="E240" s="61">
        <v>36</v>
      </c>
      <c r="F240" s="11">
        <v>0.15</v>
      </c>
      <c r="G240" s="64">
        <v>36</v>
      </c>
      <c r="H240" s="11">
        <v>1</v>
      </c>
      <c r="I240" s="65">
        <v>3</v>
      </c>
      <c r="J240" s="66">
        <v>12</v>
      </c>
      <c r="K240" s="67">
        <v>0.2</v>
      </c>
      <c r="L240" s="13"/>
      <c r="M240" s="10">
        <v>27</v>
      </c>
      <c r="N240" s="10">
        <v>67</v>
      </c>
      <c r="O240" s="10">
        <v>45</v>
      </c>
      <c r="P240" s="33">
        <f t="shared" si="3"/>
        <v>139</v>
      </c>
      <c r="Q240" s="61" t="s">
        <v>277</v>
      </c>
      <c r="R240" s="10">
        <v>15</v>
      </c>
      <c r="S240" s="10">
        <v>21</v>
      </c>
      <c r="T240" s="70">
        <v>0.41666666666666669</v>
      </c>
    </row>
    <row r="241" spans="1:20" x14ac:dyDescent="0.3">
      <c r="B241" s="61">
        <v>228</v>
      </c>
      <c r="C241" s="31" t="s">
        <v>77</v>
      </c>
      <c r="D241" s="10">
        <v>255</v>
      </c>
      <c r="E241" s="61">
        <v>35</v>
      </c>
      <c r="F241" s="11">
        <v>0.14000000000000001</v>
      </c>
      <c r="G241" s="64">
        <v>34</v>
      </c>
      <c r="H241" s="11">
        <v>0.97</v>
      </c>
      <c r="I241" s="65">
        <v>3</v>
      </c>
      <c r="J241" s="66">
        <v>14</v>
      </c>
      <c r="K241" s="67">
        <v>0.18</v>
      </c>
      <c r="L241" s="13"/>
      <c r="M241" s="10">
        <v>28</v>
      </c>
      <c r="N241" s="10">
        <v>66</v>
      </c>
      <c r="O241" s="10">
        <v>46</v>
      </c>
      <c r="P241" s="33">
        <f t="shared" si="3"/>
        <v>140</v>
      </c>
      <c r="Q241" s="61" t="s">
        <v>277</v>
      </c>
      <c r="R241" s="10">
        <v>16</v>
      </c>
      <c r="S241" s="10">
        <v>18</v>
      </c>
      <c r="T241" s="70">
        <v>0.47058823529411764</v>
      </c>
    </row>
    <row r="242" spans="1:20" x14ac:dyDescent="0.3">
      <c r="B242" s="61">
        <v>229</v>
      </c>
      <c r="C242" s="31" t="s">
        <v>120</v>
      </c>
      <c r="D242" s="10">
        <v>622</v>
      </c>
      <c r="E242" s="61">
        <v>57</v>
      </c>
      <c r="F242" s="11">
        <v>0.09</v>
      </c>
      <c r="G242" s="64">
        <v>62</v>
      </c>
      <c r="H242" s="11">
        <v>1.0900000000000001</v>
      </c>
      <c r="I242" s="65">
        <v>13</v>
      </c>
      <c r="J242" s="66">
        <v>26</v>
      </c>
      <c r="K242" s="67">
        <v>0.33</v>
      </c>
      <c r="L242" s="13"/>
      <c r="M242" s="10">
        <v>33</v>
      </c>
      <c r="N242" s="10">
        <v>71</v>
      </c>
      <c r="O242" s="10">
        <v>36</v>
      </c>
      <c r="P242" s="33">
        <f t="shared" si="3"/>
        <v>140</v>
      </c>
      <c r="Q242" s="61" t="s">
        <v>277</v>
      </c>
      <c r="R242" s="10">
        <v>25</v>
      </c>
      <c r="S242" s="10">
        <v>37</v>
      </c>
      <c r="T242" s="70">
        <v>0.40322580645161288</v>
      </c>
    </row>
    <row r="243" spans="1:20" x14ac:dyDescent="0.3">
      <c r="B243" s="61">
        <v>230</v>
      </c>
      <c r="C243" s="71" t="s">
        <v>101</v>
      </c>
      <c r="D243" s="69">
        <v>923</v>
      </c>
      <c r="E243" s="61">
        <v>114</v>
      </c>
      <c r="F243" s="63">
        <v>0.12</v>
      </c>
      <c r="G243" s="64">
        <v>120</v>
      </c>
      <c r="H243" s="63">
        <v>1.05</v>
      </c>
      <c r="I243" s="65">
        <v>12</v>
      </c>
      <c r="J243" s="66">
        <v>33</v>
      </c>
      <c r="K243" s="67">
        <v>0.27</v>
      </c>
      <c r="L243" s="67"/>
      <c r="M243" s="69">
        <v>30</v>
      </c>
      <c r="N243" s="69">
        <v>70</v>
      </c>
      <c r="O243" s="69">
        <v>42</v>
      </c>
      <c r="P243" s="72">
        <f t="shared" si="3"/>
        <v>142</v>
      </c>
      <c r="Q243" s="61" t="s">
        <v>277</v>
      </c>
      <c r="R243" s="69">
        <v>48</v>
      </c>
      <c r="S243" s="69">
        <v>72</v>
      </c>
      <c r="T243" s="70">
        <v>0.4</v>
      </c>
    </row>
    <row r="244" spans="1:20" x14ac:dyDescent="0.3">
      <c r="B244" s="61">
        <v>231</v>
      </c>
      <c r="C244" s="62" t="s">
        <v>104</v>
      </c>
      <c r="D244" s="10">
        <v>2173</v>
      </c>
      <c r="E244" s="61">
        <v>211</v>
      </c>
      <c r="F244" s="63">
        <v>0.1</v>
      </c>
      <c r="G244" s="64">
        <v>218</v>
      </c>
      <c r="H244" s="63">
        <v>1.03</v>
      </c>
      <c r="I244" s="65">
        <v>23</v>
      </c>
      <c r="J244" s="66">
        <v>94</v>
      </c>
      <c r="K244" s="67">
        <v>0.2</v>
      </c>
      <c r="L244" s="68"/>
      <c r="M244" s="10">
        <v>32</v>
      </c>
      <c r="N244" s="10">
        <v>69</v>
      </c>
      <c r="O244" s="10">
        <v>45</v>
      </c>
      <c r="P244" s="33">
        <f t="shared" si="3"/>
        <v>146</v>
      </c>
      <c r="Q244" s="61" t="s">
        <v>277</v>
      </c>
      <c r="R244" s="69">
        <v>132</v>
      </c>
      <c r="S244" s="69">
        <v>86</v>
      </c>
      <c r="T244" s="70">
        <v>0.60550458715596334</v>
      </c>
    </row>
    <row r="245" spans="1:20" x14ac:dyDescent="0.3">
      <c r="B245" s="61">
        <v>232</v>
      </c>
      <c r="C245" s="62" t="s">
        <v>30</v>
      </c>
      <c r="D245" s="10">
        <v>265</v>
      </c>
      <c r="E245" s="61">
        <v>29</v>
      </c>
      <c r="F245" s="63">
        <v>0.11</v>
      </c>
      <c r="G245" s="64">
        <v>29</v>
      </c>
      <c r="H245" s="63">
        <v>1</v>
      </c>
      <c r="I245" s="65">
        <v>0</v>
      </c>
      <c r="J245" s="66">
        <v>15</v>
      </c>
      <c r="K245" s="67">
        <v>0</v>
      </c>
      <c r="L245" s="68"/>
      <c r="M245" s="10">
        <v>31</v>
      </c>
      <c r="N245" s="10">
        <v>67</v>
      </c>
      <c r="O245" s="10">
        <v>50</v>
      </c>
      <c r="P245" s="33">
        <f t="shared" si="3"/>
        <v>148</v>
      </c>
      <c r="Q245" s="61" t="s">
        <v>277</v>
      </c>
      <c r="R245" s="69">
        <v>29</v>
      </c>
      <c r="S245" s="69">
        <v>0</v>
      </c>
      <c r="T245" s="70">
        <v>1</v>
      </c>
    </row>
    <row r="246" spans="1:20" x14ac:dyDescent="0.3">
      <c r="B246" s="61">
        <v>233</v>
      </c>
      <c r="C246" s="62" t="s">
        <v>65</v>
      </c>
      <c r="D246" s="10">
        <v>123</v>
      </c>
      <c r="E246" s="61">
        <v>21</v>
      </c>
      <c r="F246" s="63">
        <v>0.17</v>
      </c>
      <c r="G246" s="64">
        <v>43</v>
      </c>
      <c r="H246" s="63">
        <v>2.0499999999999998</v>
      </c>
      <c r="I246" s="65">
        <v>1</v>
      </c>
      <c r="J246" s="66">
        <v>10</v>
      </c>
      <c r="K246" s="67">
        <v>0.09</v>
      </c>
      <c r="L246" s="68"/>
      <c r="M246" s="10">
        <v>25</v>
      </c>
      <c r="N246" s="10">
        <v>78</v>
      </c>
      <c r="O246" s="10">
        <v>49</v>
      </c>
      <c r="P246" s="33">
        <f t="shared" si="3"/>
        <v>152</v>
      </c>
      <c r="Q246" s="61" t="s">
        <v>277</v>
      </c>
      <c r="R246" s="69">
        <v>21</v>
      </c>
      <c r="S246" s="69">
        <v>22</v>
      </c>
      <c r="T246" s="70">
        <v>0.48837209302325579</v>
      </c>
    </row>
    <row r="247" spans="1:20" x14ac:dyDescent="0.3">
      <c r="B247" s="61">
        <v>234</v>
      </c>
      <c r="C247" s="62" t="s">
        <v>156</v>
      </c>
      <c r="D247" s="10">
        <v>88</v>
      </c>
      <c r="E247" s="61">
        <v>10</v>
      </c>
      <c r="F247" s="63">
        <v>0.11</v>
      </c>
      <c r="G247" s="64">
        <v>14</v>
      </c>
      <c r="H247" s="63">
        <v>1.4</v>
      </c>
      <c r="I247" s="65">
        <v>0</v>
      </c>
      <c r="J247" s="66">
        <v>10</v>
      </c>
      <c r="K247" s="67">
        <v>0</v>
      </c>
      <c r="L247" s="68"/>
      <c r="M247" s="10">
        <v>31</v>
      </c>
      <c r="N247" s="10">
        <v>76</v>
      </c>
      <c r="O247" s="10">
        <v>50</v>
      </c>
      <c r="P247" s="33">
        <f t="shared" si="3"/>
        <v>157</v>
      </c>
      <c r="Q247" s="61" t="s">
        <v>277</v>
      </c>
      <c r="R247" s="69">
        <v>14</v>
      </c>
      <c r="S247" s="69">
        <v>0</v>
      </c>
      <c r="T247" s="70">
        <v>1</v>
      </c>
    </row>
    <row r="248" spans="1:20" x14ac:dyDescent="0.3">
      <c r="A248" s="31" t="s">
        <v>285</v>
      </c>
      <c r="B248" s="73">
        <v>235</v>
      </c>
      <c r="C248" s="74" t="s">
        <v>112</v>
      </c>
      <c r="D248" s="10">
        <v>379</v>
      </c>
      <c r="E248" s="73">
        <v>28</v>
      </c>
      <c r="F248" s="75">
        <v>7.0000000000000007E-2</v>
      </c>
      <c r="G248" s="76">
        <v>43</v>
      </c>
      <c r="H248" s="75">
        <v>1.54</v>
      </c>
      <c r="I248" s="77">
        <v>0</v>
      </c>
      <c r="J248" s="78">
        <v>15</v>
      </c>
      <c r="K248" s="79">
        <v>0</v>
      </c>
      <c r="L248" s="80"/>
      <c r="M248" s="10">
        <v>35</v>
      </c>
      <c r="N248" s="10">
        <v>77</v>
      </c>
      <c r="O248" s="10">
        <v>50</v>
      </c>
      <c r="P248" s="33">
        <f t="shared" si="3"/>
        <v>162</v>
      </c>
      <c r="Q248" s="73" t="s">
        <v>277</v>
      </c>
      <c r="R248" s="81">
        <v>30</v>
      </c>
      <c r="S248" s="81">
        <v>13</v>
      </c>
      <c r="T248" s="82">
        <v>0.69767441860465118</v>
      </c>
    </row>
    <row r="249" spans="1:20" x14ac:dyDescent="0.3">
      <c r="E249" s="14"/>
      <c r="F249" s="13"/>
      <c r="G249" s="13"/>
      <c r="H249" s="13"/>
      <c r="I249" s="13"/>
      <c r="J249" s="13"/>
      <c r="K249" s="13"/>
      <c r="L249" s="13"/>
    </row>
    <row r="250" spans="1:20" x14ac:dyDescent="0.3">
      <c r="E250" s="14"/>
      <c r="F250" s="13"/>
      <c r="G250" s="13"/>
      <c r="H250" s="13"/>
      <c r="I250" s="13"/>
      <c r="J250" s="13"/>
      <c r="K250" s="13"/>
      <c r="L250" s="13"/>
    </row>
    <row r="251" spans="1:20" x14ac:dyDescent="0.3">
      <c r="E251" s="14"/>
      <c r="F251" s="13"/>
      <c r="G251" s="13"/>
      <c r="H251" s="13"/>
      <c r="I251" s="13"/>
      <c r="J251" s="13"/>
      <c r="K251" s="13"/>
      <c r="L251" s="13"/>
    </row>
    <row r="252" spans="1:20" x14ac:dyDescent="0.3">
      <c r="E252" s="14"/>
      <c r="F252" s="13"/>
      <c r="G252" s="13"/>
      <c r="H252" s="13"/>
      <c r="I252" s="13"/>
      <c r="J252" s="13"/>
      <c r="K252" s="13"/>
      <c r="L252" s="13"/>
    </row>
    <row r="253" spans="1:20" x14ac:dyDescent="0.3">
      <c r="E253" s="14"/>
      <c r="F253" s="13"/>
      <c r="G253" s="13"/>
      <c r="H253" s="13"/>
      <c r="I253" s="13"/>
      <c r="J253" s="13"/>
      <c r="K253" s="13"/>
      <c r="L253" s="13"/>
    </row>
    <row r="254" spans="1:20" x14ac:dyDescent="0.3">
      <c r="E254" s="14"/>
      <c r="F254" s="13"/>
      <c r="G254" s="13"/>
      <c r="H254" s="13"/>
      <c r="I254" s="13"/>
      <c r="J254" s="13"/>
      <c r="K254" s="13"/>
      <c r="L254" s="13"/>
    </row>
    <row r="255" spans="1:20" x14ac:dyDescent="0.3">
      <c r="E255" s="14"/>
      <c r="F255" s="13"/>
      <c r="G255" s="13"/>
      <c r="H255" s="13"/>
      <c r="I255" s="13"/>
      <c r="J255" s="13"/>
      <c r="K255" s="13"/>
      <c r="L255" s="13"/>
    </row>
    <row r="256" spans="1:20" x14ac:dyDescent="0.3">
      <c r="E256" s="14"/>
      <c r="F256" s="13"/>
      <c r="G256" s="13"/>
      <c r="H256" s="13"/>
      <c r="I256" s="13"/>
      <c r="J256" s="13"/>
      <c r="K256" s="13"/>
      <c r="L256" s="13"/>
    </row>
    <row r="257" spans="5:12" x14ac:dyDescent="0.3">
      <c r="E257" s="14"/>
      <c r="F257" s="13"/>
      <c r="G257" s="13"/>
      <c r="H257" s="13"/>
      <c r="I257" s="13"/>
      <c r="J257" s="13"/>
      <c r="K257" s="13"/>
      <c r="L257" s="13"/>
    </row>
    <row r="258" spans="5:12" x14ac:dyDescent="0.3">
      <c r="E258" s="14"/>
      <c r="F258" s="13"/>
      <c r="G258" s="13"/>
      <c r="H258" s="13"/>
      <c r="I258" s="13"/>
      <c r="J258" s="13"/>
      <c r="K258" s="13"/>
      <c r="L258" s="13"/>
    </row>
    <row r="259" spans="5:12" x14ac:dyDescent="0.3">
      <c r="E259" s="14"/>
      <c r="F259" s="13"/>
      <c r="G259" s="13"/>
      <c r="H259" s="13"/>
      <c r="I259" s="13"/>
      <c r="J259" s="13"/>
      <c r="K259" s="13"/>
      <c r="L259" s="13"/>
    </row>
    <row r="260" spans="5:12" x14ac:dyDescent="0.3">
      <c r="E260" s="14"/>
      <c r="F260" s="13"/>
      <c r="G260" s="13"/>
      <c r="H260" s="13"/>
      <c r="I260" s="13"/>
      <c r="J260" s="13"/>
      <c r="K260" s="13"/>
      <c r="L260" s="13"/>
    </row>
    <row r="261" spans="5:12" x14ac:dyDescent="0.3">
      <c r="E261" s="14"/>
      <c r="F261" s="13"/>
      <c r="G261" s="13"/>
      <c r="H261" s="13"/>
      <c r="I261" s="13"/>
      <c r="J261" s="13"/>
      <c r="K261" s="13"/>
      <c r="L261" s="13"/>
    </row>
    <row r="262" spans="5:12" x14ac:dyDescent="0.3">
      <c r="E262" s="14"/>
      <c r="F262" s="13"/>
      <c r="G262" s="13"/>
      <c r="H262" s="13"/>
      <c r="I262" s="13"/>
      <c r="J262" s="13"/>
      <c r="K262" s="13"/>
      <c r="L262" s="13"/>
    </row>
    <row r="263" spans="5:12" x14ac:dyDescent="0.3">
      <c r="E263" s="14"/>
      <c r="F263" s="13"/>
      <c r="G263" s="13"/>
      <c r="H263" s="13"/>
      <c r="I263" s="13"/>
      <c r="J263" s="13"/>
      <c r="K263" s="13"/>
      <c r="L263" s="13"/>
    </row>
    <row r="264" spans="5:12" x14ac:dyDescent="0.3">
      <c r="E264" s="14"/>
      <c r="F264" s="13"/>
      <c r="G264" s="13"/>
      <c r="H264" s="13"/>
      <c r="I264" s="13"/>
      <c r="J264" s="13"/>
      <c r="K264" s="13"/>
      <c r="L264" s="13"/>
    </row>
    <row r="265" spans="5:12" x14ac:dyDescent="0.3">
      <c r="E265" s="14"/>
      <c r="F265" s="13"/>
      <c r="G265" s="13"/>
      <c r="H265" s="13"/>
      <c r="I265" s="13"/>
      <c r="J265" s="13"/>
      <c r="K265" s="13"/>
      <c r="L265" s="13"/>
    </row>
    <row r="266" spans="5:12" x14ac:dyDescent="0.3">
      <c r="E266" s="14"/>
      <c r="F266" s="13"/>
      <c r="G266" s="13"/>
      <c r="H266" s="13"/>
      <c r="I266" s="13"/>
      <c r="J266" s="13"/>
      <c r="K266" s="13"/>
      <c r="L266" s="13"/>
    </row>
    <row r="267" spans="5:12" x14ac:dyDescent="0.3">
      <c r="E267" s="14"/>
      <c r="F267" s="13"/>
      <c r="G267" s="13"/>
      <c r="H267" s="13"/>
      <c r="I267" s="13"/>
      <c r="J267" s="13"/>
      <c r="K267" s="13"/>
      <c r="L267" s="13"/>
    </row>
    <row r="268" spans="5:12" x14ac:dyDescent="0.3">
      <c r="E268" s="14"/>
      <c r="F268" s="13"/>
      <c r="G268" s="13"/>
      <c r="H268" s="13"/>
      <c r="I268" s="13"/>
      <c r="J268" s="13"/>
      <c r="K268" s="13"/>
      <c r="L268" s="13"/>
    </row>
    <row r="269" spans="5:12" x14ac:dyDescent="0.3">
      <c r="E269" s="14"/>
      <c r="F269" s="13"/>
      <c r="G269" s="13"/>
      <c r="H269" s="13"/>
      <c r="I269" s="13"/>
      <c r="J269" s="13"/>
      <c r="K269" s="13"/>
      <c r="L269" s="13"/>
    </row>
    <row r="270" spans="5:12" x14ac:dyDescent="0.3">
      <c r="E270" s="14"/>
      <c r="F270" s="13"/>
      <c r="G270" s="13"/>
      <c r="H270" s="13"/>
      <c r="I270" s="13"/>
      <c r="J270" s="13"/>
      <c r="K270" s="13"/>
      <c r="L270" s="13"/>
    </row>
    <row r="271" spans="5:12" x14ac:dyDescent="0.3">
      <c r="E271" s="14"/>
      <c r="F271" s="13"/>
      <c r="G271" s="13"/>
      <c r="H271" s="13"/>
      <c r="I271" s="13"/>
      <c r="J271" s="13"/>
      <c r="K271" s="13"/>
      <c r="L271" s="13"/>
    </row>
    <row r="272" spans="5:12" x14ac:dyDescent="0.3">
      <c r="E272" s="14"/>
      <c r="F272" s="13"/>
      <c r="G272" s="13"/>
      <c r="H272" s="13"/>
      <c r="I272" s="13"/>
      <c r="J272" s="13"/>
      <c r="K272" s="13"/>
      <c r="L272" s="13"/>
    </row>
    <row r="273" spans="5:12" x14ac:dyDescent="0.3">
      <c r="E273" s="14"/>
      <c r="F273" s="13"/>
      <c r="G273" s="13"/>
      <c r="H273" s="13"/>
      <c r="I273" s="13"/>
      <c r="J273" s="13"/>
      <c r="K273" s="13"/>
      <c r="L273" s="13"/>
    </row>
    <row r="274" spans="5:12" x14ac:dyDescent="0.3">
      <c r="E274" s="14"/>
      <c r="F274" s="13"/>
      <c r="G274" s="13"/>
      <c r="H274" s="13"/>
      <c r="I274" s="13"/>
      <c r="J274" s="13"/>
      <c r="K274" s="13"/>
      <c r="L274" s="13"/>
    </row>
    <row r="275" spans="5:12" x14ac:dyDescent="0.3">
      <c r="E275" s="14"/>
      <c r="F275" s="13"/>
      <c r="G275" s="13"/>
      <c r="H275" s="13"/>
      <c r="I275" s="13"/>
      <c r="J275" s="13"/>
      <c r="K275" s="13"/>
      <c r="L275" s="13"/>
    </row>
    <row r="276" spans="5:12" x14ac:dyDescent="0.3">
      <c r="E276" s="14"/>
      <c r="F276" s="13"/>
      <c r="G276" s="13"/>
      <c r="H276" s="13"/>
      <c r="I276" s="13"/>
      <c r="J276" s="13"/>
      <c r="K276" s="13"/>
      <c r="L276" s="13"/>
    </row>
    <row r="277" spans="5:12" x14ac:dyDescent="0.3">
      <c r="E277" s="14"/>
      <c r="F277" s="13"/>
      <c r="G277" s="13"/>
      <c r="H277" s="13"/>
      <c r="I277" s="13"/>
      <c r="J277" s="13"/>
      <c r="K277" s="13"/>
      <c r="L277" s="13"/>
    </row>
    <row r="278" spans="5:12" x14ac:dyDescent="0.3">
      <c r="E278" s="14"/>
      <c r="F278" s="13"/>
      <c r="G278" s="13"/>
      <c r="H278" s="13"/>
      <c r="I278" s="13"/>
      <c r="J278" s="13"/>
      <c r="K278" s="13"/>
      <c r="L278" s="13"/>
    </row>
    <row r="279" spans="5:12" x14ac:dyDescent="0.3">
      <c r="E279" s="14"/>
      <c r="F279" s="13"/>
      <c r="G279" s="13"/>
      <c r="H279" s="13"/>
      <c r="I279" s="13"/>
      <c r="J279" s="13"/>
      <c r="K279" s="13"/>
      <c r="L279" s="13"/>
    </row>
    <row r="280" spans="5:12" x14ac:dyDescent="0.3">
      <c r="E280" s="14"/>
      <c r="F280" s="13"/>
      <c r="G280" s="13"/>
      <c r="H280" s="13"/>
      <c r="I280" s="13"/>
      <c r="J280" s="13"/>
      <c r="K280" s="13"/>
      <c r="L280" s="13"/>
    </row>
    <row r="281" spans="5:12" x14ac:dyDescent="0.3">
      <c r="E281" s="14"/>
      <c r="F281" s="13"/>
      <c r="G281" s="13"/>
      <c r="H281" s="13"/>
      <c r="I281" s="13"/>
      <c r="J281" s="13"/>
      <c r="K281" s="13"/>
      <c r="L281" s="13"/>
    </row>
    <row r="282" spans="5:12" x14ac:dyDescent="0.3">
      <c r="E282" s="14"/>
      <c r="F282" s="13"/>
      <c r="G282" s="13"/>
      <c r="H282" s="13"/>
      <c r="I282" s="13"/>
      <c r="J282" s="13"/>
      <c r="K282" s="13"/>
      <c r="L282" s="13"/>
    </row>
    <row r="283" spans="5:12" x14ac:dyDescent="0.3">
      <c r="E283" s="14"/>
      <c r="F283" s="13"/>
      <c r="G283" s="13"/>
      <c r="H283" s="13"/>
      <c r="I283" s="13"/>
      <c r="J283" s="13"/>
      <c r="K283" s="13"/>
      <c r="L283" s="13"/>
    </row>
    <row r="284" spans="5:12" x14ac:dyDescent="0.3">
      <c r="E284" s="14"/>
      <c r="F284" s="13"/>
      <c r="G284" s="13"/>
      <c r="H284" s="13"/>
      <c r="I284" s="13"/>
      <c r="J284" s="13"/>
      <c r="K284" s="13"/>
      <c r="L284" s="13"/>
    </row>
    <row r="285" spans="5:12" x14ac:dyDescent="0.3">
      <c r="E285" s="14"/>
      <c r="F285" s="13"/>
      <c r="G285" s="13"/>
      <c r="H285" s="13"/>
      <c r="I285" s="13"/>
      <c r="J285" s="13"/>
      <c r="K285" s="13"/>
      <c r="L285" s="13"/>
    </row>
    <row r="286" spans="5:12" x14ac:dyDescent="0.3">
      <c r="E286" s="14"/>
      <c r="F286" s="13"/>
      <c r="G286" s="13"/>
      <c r="H286" s="13"/>
      <c r="I286" s="13"/>
      <c r="J286" s="13"/>
      <c r="K286" s="13"/>
      <c r="L286" s="13"/>
    </row>
    <row r="287" spans="5:12" x14ac:dyDescent="0.3">
      <c r="E287" s="14"/>
      <c r="F287" s="13"/>
      <c r="G287" s="13"/>
      <c r="H287" s="13"/>
      <c r="I287" s="13"/>
      <c r="J287" s="13"/>
      <c r="K287" s="13"/>
      <c r="L287" s="13"/>
    </row>
    <row r="288" spans="5:12" x14ac:dyDescent="0.3">
      <c r="E288" s="14"/>
      <c r="F288" s="13"/>
      <c r="G288" s="13"/>
      <c r="H288" s="13"/>
      <c r="I288" s="13"/>
      <c r="J288" s="13"/>
      <c r="K288" s="13"/>
      <c r="L288" s="13"/>
    </row>
    <row r="289" spans="5:12" x14ac:dyDescent="0.3">
      <c r="E289" s="14"/>
      <c r="F289" s="13"/>
      <c r="G289" s="13"/>
      <c r="H289" s="13"/>
      <c r="I289" s="13"/>
      <c r="J289" s="13"/>
      <c r="K289" s="13"/>
      <c r="L289" s="13"/>
    </row>
    <row r="290" spans="5:12" x14ac:dyDescent="0.3">
      <c r="E290" s="14"/>
      <c r="F290" s="13"/>
      <c r="G290" s="13"/>
      <c r="H290" s="13"/>
      <c r="I290" s="13"/>
      <c r="J290" s="13"/>
      <c r="K290" s="13"/>
      <c r="L290" s="13"/>
    </row>
    <row r="291" spans="5:12" x14ac:dyDescent="0.3">
      <c r="E291" s="14"/>
      <c r="F291" s="13"/>
      <c r="G291" s="13"/>
      <c r="H291" s="13"/>
      <c r="I291" s="13"/>
      <c r="J291" s="13"/>
      <c r="K291" s="13"/>
      <c r="L291" s="13"/>
    </row>
    <row r="292" spans="5:12" x14ac:dyDescent="0.3">
      <c r="E292" s="14"/>
      <c r="F292" s="13"/>
      <c r="G292" s="13"/>
      <c r="H292" s="13"/>
      <c r="I292" s="13"/>
      <c r="J292" s="13"/>
      <c r="K292" s="13"/>
      <c r="L292" s="13"/>
    </row>
    <row r="293" spans="5:12" x14ac:dyDescent="0.3">
      <c r="E293" s="14"/>
      <c r="F293" s="13"/>
      <c r="G293" s="13"/>
      <c r="H293" s="13"/>
      <c r="I293" s="13"/>
      <c r="J293" s="13"/>
      <c r="K293" s="13"/>
      <c r="L293" s="13"/>
    </row>
    <row r="294" spans="5:12" x14ac:dyDescent="0.3">
      <c r="E294" s="14"/>
      <c r="F294" s="13"/>
      <c r="G294" s="13"/>
      <c r="H294" s="13"/>
      <c r="I294" s="13"/>
      <c r="J294" s="13"/>
      <c r="K294" s="13"/>
      <c r="L294" s="13"/>
    </row>
    <row r="295" spans="5:12" x14ac:dyDescent="0.3">
      <c r="E295" s="14"/>
      <c r="F295" s="13"/>
      <c r="G295" s="13"/>
      <c r="H295" s="13"/>
      <c r="I295" s="13"/>
      <c r="J295" s="13"/>
      <c r="K295" s="13"/>
      <c r="L295" s="13"/>
    </row>
    <row r="296" spans="5:12" x14ac:dyDescent="0.3">
      <c r="E296" s="14"/>
      <c r="F296" s="13"/>
      <c r="G296" s="13"/>
      <c r="H296" s="13"/>
      <c r="I296" s="13"/>
      <c r="J296" s="13"/>
      <c r="K296" s="13"/>
      <c r="L296" s="13"/>
    </row>
    <row r="297" spans="5:12" x14ac:dyDescent="0.3">
      <c r="E297" s="14"/>
      <c r="F297" s="13"/>
      <c r="G297" s="13"/>
      <c r="H297" s="13"/>
      <c r="I297" s="13"/>
      <c r="J297" s="13"/>
      <c r="K297" s="13"/>
      <c r="L297" s="13"/>
    </row>
    <row r="298" spans="5:12" x14ac:dyDescent="0.3">
      <c r="E298" s="14"/>
      <c r="F298" s="13"/>
      <c r="G298" s="13"/>
      <c r="H298" s="13"/>
      <c r="I298" s="13"/>
      <c r="J298" s="13"/>
      <c r="K298" s="13"/>
      <c r="L298" s="13"/>
    </row>
    <row r="299" spans="5:12" x14ac:dyDescent="0.3">
      <c r="E299" s="14"/>
      <c r="F299" s="13"/>
      <c r="G299" s="13"/>
      <c r="H299" s="13"/>
      <c r="I299" s="13"/>
      <c r="J299" s="13"/>
      <c r="K299" s="13"/>
      <c r="L299" s="13"/>
    </row>
    <row r="300" spans="5:12" x14ac:dyDescent="0.3">
      <c r="E300" s="14"/>
      <c r="F300" s="13"/>
      <c r="G300" s="13"/>
      <c r="H300" s="13"/>
      <c r="I300" s="13"/>
      <c r="J300" s="13"/>
      <c r="K300" s="13"/>
      <c r="L300" s="13"/>
    </row>
    <row r="301" spans="5:12" x14ac:dyDescent="0.3">
      <c r="E301" s="14"/>
      <c r="F301" s="13"/>
      <c r="G301" s="13"/>
      <c r="H301" s="13"/>
      <c r="I301" s="13"/>
      <c r="J301" s="13"/>
      <c r="K301" s="13"/>
      <c r="L301" s="13"/>
    </row>
    <row r="302" spans="5:12" x14ac:dyDescent="0.3">
      <c r="E302" s="14"/>
      <c r="F302" s="13"/>
      <c r="G302" s="13"/>
      <c r="H302" s="13"/>
      <c r="I302" s="13"/>
      <c r="J302" s="13"/>
      <c r="K302" s="13"/>
      <c r="L302" s="13"/>
    </row>
    <row r="303" spans="5:12" x14ac:dyDescent="0.3">
      <c r="E303" s="14"/>
      <c r="F303" s="13"/>
      <c r="G303" s="13"/>
      <c r="H303" s="13"/>
      <c r="I303" s="13"/>
      <c r="J303" s="13"/>
      <c r="K303" s="13"/>
      <c r="L303" s="13"/>
    </row>
    <row r="304" spans="5:12" x14ac:dyDescent="0.3">
      <c r="E304" s="14"/>
      <c r="F304" s="13"/>
      <c r="G304" s="13"/>
      <c r="H304" s="13"/>
      <c r="I304" s="13"/>
      <c r="J304" s="13"/>
      <c r="K304" s="13"/>
      <c r="L304" s="13"/>
    </row>
    <row r="305" spans="5:12" x14ac:dyDescent="0.3">
      <c r="E305" s="14"/>
      <c r="F305" s="13"/>
      <c r="G305" s="13"/>
      <c r="H305" s="13"/>
      <c r="I305" s="13"/>
      <c r="J305" s="13"/>
      <c r="K305" s="13"/>
      <c r="L305" s="13"/>
    </row>
    <row r="306" spans="5:12" x14ac:dyDescent="0.3">
      <c r="E306" s="14"/>
      <c r="F306" s="13"/>
      <c r="G306" s="13"/>
      <c r="H306" s="13"/>
      <c r="I306" s="13"/>
      <c r="J306" s="13"/>
      <c r="K306" s="13"/>
      <c r="L306" s="13"/>
    </row>
    <row r="307" spans="5:12" x14ac:dyDescent="0.3">
      <c r="E307" s="14"/>
      <c r="F307" s="13"/>
      <c r="G307" s="13"/>
      <c r="H307" s="13"/>
      <c r="I307" s="13"/>
      <c r="J307" s="13"/>
      <c r="K307" s="13"/>
      <c r="L307" s="13"/>
    </row>
    <row r="308" spans="5:12" x14ac:dyDescent="0.3">
      <c r="E308" s="14"/>
      <c r="F308" s="13"/>
      <c r="G308" s="13"/>
      <c r="H308" s="13"/>
      <c r="I308" s="13"/>
      <c r="J308" s="13"/>
      <c r="K308" s="13"/>
      <c r="L308" s="13"/>
    </row>
    <row r="309" spans="5:12" x14ac:dyDescent="0.3">
      <c r="E309" s="14"/>
      <c r="F309" s="13"/>
      <c r="G309" s="13"/>
      <c r="H309" s="13"/>
      <c r="I309" s="13"/>
      <c r="J309" s="13"/>
      <c r="K309" s="13"/>
      <c r="L309" s="13"/>
    </row>
    <row r="310" spans="5:12" x14ac:dyDescent="0.3">
      <c r="E310" s="14"/>
      <c r="F310" s="13"/>
      <c r="G310" s="13"/>
      <c r="H310" s="13"/>
      <c r="I310" s="13"/>
      <c r="J310" s="13"/>
      <c r="K310" s="13"/>
      <c r="L310" s="13"/>
    </row>
    <row r="311" spans="5:12" x14ac:dyDescent="0.3">
      <c r="E311" s="14"/>
      <c r="F311" s="13"/>
      <c r="G311" s="13"/>
      <c r="H311" s="13"/>
      <c r="I311" s="13"/>
      <c r="J311" s="13"/>
      <c r="K311" s="13"/>
      <c r="L311" s="13"/>
    </row>
    <row r="312" spans="5:12" x14ac:dyDescent="0.3">
      <c r="E312" s="14"/>
      <c r="F312" s="13"/>
      <c r="G312" s="13"/>
      <c r="H312" s="13"/>
      <c r="I312" s="13"/>
      <c r="J312" s="13"/>
      <c r="K312" s="13"/>
      <c r="L312" s="13"/>
    </row>
    <row r="313" spans="5:12" x14ac:dyDescent="0.3">
      <c r="E313" s="14"/>
      <c r="F313" s="13"/>
      <c r="G313" s="13"/>
      <c r="H313" s="13"/>
      <c r="I313" s="13"/>
      <c r="J313" s="13"/>
      <c r="K313" s="13"/>
      <c r="L313" s="13"/>
    </row>
    <row r="314" spans="5:12" x14ac:dyDescent="0.3">
      <c r="E314" s="14"/>
      <c r="F314" s="13"/>
      <c r="G314" s="13"/>
      <c r="H314" s="13"/>
      <c r="I314" s="13"/>
      <c r="J314" s="13"/>
      <c r="K314" s="13"/>
      <c r="L314" s="13"/>
    </row>
    <row r="315" spans="5:12" x14ac:dyDescent="0.3">
      <c r="E315" s="14"/>
      <c r="F315" s="13"/>
      <c r="G315" s="13"/>
      <c r="H315" s="13"/>
      <c r="I315" s="13"/>
      <c r="J315" s="13"/>
      <c r="K315" s="13"/>
      <c r="L315" s="13"/>
    </row>
    <row r="316" spans="5:12" x14ac:dyDescent="0.3">
      <c r="E316" s="14"/>
      <c r="F316" s="13"/>
      <c r="G316" s="13"/>
      <c r="H316" s="13"/>
      <c r="I316" s="13"/>
      <c r="J316" s="13"/>
      <c r="K316" s="13"/>
      <c r="L316" s="13"/>
    </row>
    <row r="317" spans="5:12" x14ac:dyDescent="0.3">
      <c r="E317" s="14"/>
      <c r="F317" s="13"/>
      <c r="G317" s="13"/>
      <c r="H317" s="13"/>
      <c r="I317" s="13"/>
      <c r="J317" s="13"/>
      <c r="K317" s="13"/>
      <c r="L317" s="13"/>
    </row>
    <row r="318" spans="5:12" x14ac:dyDescent="0.3">
      <c r="E318" s="14"/>
      <c r="F318" s="13"/>
      <c r="G318" s="13"/>
      <c r="H318" s="13"/>
      <c r="I318" s="13"/>
      <c r="J318" s="13"/>
      <c r="K318" s="13"/>
      <c r="L318" s="13"/>
    </row>
    <row r="319" spans="5:12" x14ac:dyDescent="0.3">
      <c r="E319" s="14"/>
      <c r="F319" s="13"/>
      <c r="G319" s="13"/>
      <c r="H319" s="13"/>
      <c r="I319" s="13"/>
      <c r="J319" s="13"/>
      <c r="K319" s="13"/>
      <c r="L319" s="13"/>
    </row>
    <row r="320" spans="5:12" x14ac:dyDescent="0.3">
      <c r="E320" s="14"/>
      <c r="F320" s="13"/>
      <c r="G320" s="13"/>
      <c r="H320" s="13"/>
      <c r="I320" s="13"/>
      <c r="J320" s="13"/>
      <c r="K320" s="13"/>
      <c r="L320" s="13"/>
    </row>
    <row r="321" spans="5:12" x14ac:dyDescent="0.3">
      <c r="E321" s="14"/>
      <c r="F321" s="13"/>
      <c r="G321" s="13"/>
      <c r="H321" s="13"/>
      <c r="I321" s="13"/>
      <c r="J321" s="13"/>
      <c r="K321" s="13"/>
      <c r="L321" s="13"/>
    </row>
    <row r="322" spans="5:12" x14ac:dyDescent="0.3">
      <c r="E322" s="14"/>
      <c r="F322" s="13"/>
      <c r="G322" s="13"/>
      <c r="H322" s="13"/>
      <c r="I322" s="13"/>
      <c r="J322" s="13"/>
      <c r="K322" s="13"/>
      <c r="L322" s="13"/>
    </row>
    <row r="323" spans="5:12" x14ac:dyDescent="0.3">
      <c r="E323" s="14"/>
      <c r="F323" s="13"/>
      <c r="G323" s="13"/>
      <c r="H323" s="13"/>
      <c r="I323" s="13"/>
      <c r="J323" s="13"/>
      <c r="K323" s="13"/>
      <c r="L323" s="13"/>
    </row>
    <row r="324" spans="5:12" x14ac:dyDescent="0.3">
      <c r="E324" s="14"/>
      <c r="F324" s="13"/>
      <c r="G324" s="13"/>
      <c r="H324" s="13"/>
      <c r="I324" s="13"/>
      <c r="J324" s="13"/>
      <c r="K324" s="13"/>
      <c r="L324" s="13"/>
    </row>
    <row r="325" spans="5:12" x14ac:dyDescent="0.3">
      <c r="E325" s="14"/>
      <c r="F325" s="13"/>
      <c r="G325" s="13"/>
      <c r="H325" s="13"/>
      <c r="I325" s="13"/>
      <c r="J325" s="13"/>
      <c r="K325" s="13"/>
      <c r="L325" s="13"/>
    </row>
    <row r="326" spans="5:12" x14ac:dyDescent="0.3">
      <c r="E326" s="14"/>
      <c r="F326" s="13"/>
      <c r="G326" s="13"/>
      <c r="H326" s="13"/>
      <c r="I326" s="13"/>
      <c r="J326" s="13"/>
      <c r="K326" s="13"/>
      <c r="L326" s="13"/>
    </row>
    <row r="327" spans="5:12" x14ac:dyDescent="0.3">
      <c r="E327" s="14"/>
      <c r="F327" s="13"/>
      <c r="G327" s="13"/>
      <c r="H327" s="13"/>
      <c r="I327" s="13"/>
      <c r="J327" s="13"/>
      <c r="K327" s="13"/>
      <c r="L327" s="13"/>
    </row>
    <row r="328" spans="5:12" x14ac:dyDescent="0.3">
      <c r="E328" s="14"/>
      <c r="F328" s="13"/>
      <c r="G328" s="13"/>
      <c r="H328" s="13"/>
      <c r="I328" s="13"/>
      <c r="J328" s="13"/>
      <c r="K328" s="13"/>
      <c r="L328" s="13"/>
    </row>
    <row r="329" spans="5:12" x14ac:dyDescent="0.3">
      <c r="E329" s="14"/>
      <c r="F329" s="13"/>
      <c r="G329" s="13"/>
      <c r="H329" s="13"/>
      <c r="I329" s="13"/>
      <c r="J329" s="13"/>
      <c r="K329" s="13"/>
      <c r="L329" s="13"/>
    </row>
    <row r="330" spans="5:12" x14ac:dyDescent="0.3">
      <c r="E330" s="14"/>
      <c r="F330" s="13"/>
      <c r="G330" s="13"/>
      <c r="H330" s="13"/>
      <c r="I330" s="13"/>
      <c r="J330" s="13"/>
      <c r="K330" s="13"/>
      <c r="L330" s="13"/>
    </row>
    <row r="331" spans="5:12" x14ac:dyDescent="0.3">
      <c r="E331" s="14"/>
      <c r="F331" s="13"/>
      <c r="G331" s="13"/>
      <c r="H331" s="13"/>
      <c r="I331" s="13"/>
      <c r="J331" s="13"/>
      <c r="K331" s="13"/>
      <c r="L331" s="13"/>
    </row>
    <row r="332" spans="5:12" x14ac:dyDescent="0.3">
      <c r="E332" s="14"/>
      <c r="F332" s="13"/>
      <c r="G332" s="13"/>
      <c r="H332" s="13"/>
      <c r="I332" s="13"/>
      <c r="J332" s="13"/>
      <c r="K332" s="13"/>
      <c r="L332" s="13"/>
    </row>
    <row r="333" spans="5:12" x14ac:dyDescent="0.3">
      <c r="E333" s="14"/>
      <c r="F333" s="13"/>
      <c r="G333" s="13"/>
      <c r="H333" s="13"/>
      <c r="I333" s="13"/>
      <c r="J333" s="13"/>
      <c r="K333" s="13"/>
      <c r="L333" s="13"/>
    </row>
    <row r="334" spans="5:12" x14ac:dyDescent="0.3">
      <c r="E334" s="14"/>
      <c r="F334" s="13"/>
      <c r="G334" s="13"/>
      <c r="H334" s="13"/>
      <c r="I334" s="13"/>
      <c r="J334" s="13"/>
      <c r="K334" s="13"/>
      <c r="L334" s="13"/>
    </row>
    <row r="335" spans="5:12" x14ac:dyDescent="0.3">
      <c r="E335" s="14"/>
      <c r="F335" s="13"/>
      <c r="G335" s="13"/>
      <c r="H335" s="13"/>
      <c r="I335" s="13"/>
      <c r="J335" s="13"/>
      <c r="K335" s="13"/>
      <c r="L335" s="13"/>
    </row>
    <row r="336" spans="5:12" x14ac:dyDescent="0.3">
      <c r="E336" s="14"/>
      <c r="F336" s="13"/>
      <c r="G336" s="13"/>
      <c r="H336" s="13"/>
      <c r="I336" s="13"/>
      <c r="J336" s="13"/>
      <c r="K336" s="13"/>
      <c r="L336" s="13"/>
    </row>
    <row r="337" spans="5:12" x14ac:dyDescent="0.3">
      <c r="E337" s="14"/>
      <c r="F337" s="13"/>
      <c r="G337" s="13"/>
      <c r="H337" s="13"/>
      <c r="I337" s="13"/>
      <c r="J337" s="13"/>
      <c r="K337" s="13"/>
      <c r="L337" s="13"/>
    </row>
    <row r="338" spans="5:12" x14ac:dyDescent="0.3">
      <c r="E338" s="14"/>
      <c r="F338" s="13"/>
      <c r="G338" s="13"/>
      <c r="H338" s="13"/>
      <c r="I338" s="13"/>
      <c r="J338" s="13"/>
      <c r="K338" s="13"/>
      <c r="L338" s="13"/>
    </row>
    <row r="339" spans="5:12" x14ac:dyDescent="0.3">
      <c r="E339" s="14"/>
      <c r="F339" s="13"/>
      <c r="G339" s="13"/>
      <c r="H339" s="13"/>
      <c r="I339" s="13"/>
      <c r="J339" s="13"/>
      <c r="K339" s="13"/>
      <c r="L339" s="13"/>
    </row>
    <row r="340" spans="5:12" x14ac:dyDescent="0.3">
      <c r="E340" s="14"/>
      <c r="F340" s="13"/>
      <c r="G340" s="13"/>
      <c r="H340" s="13"/>
      <c r="I340" s="13"/>
      <c r="J340" s="13"/>
      <c r="K340" s="13"/>
      <c r="L340" s="13"/>
    </row>
    <row r="341" spans="5:12" x14ac:dyDescent="0.3">
      <c r="E341" s="14"/>
      <c r="F341" s="13"/>
      <c r="G341" s="13"/>
      <c r="H341" s="13"/>
      <c r="I341" s="13"/>
      <c r="J341" s="13"/>
      <c r="K341" s="13"/>
      <c r="L341" s="13"/>
    </row>
    <row r="342" spans="5:12" x14ac:dyDescent="0.3">
      <c r="E342" s="14"/>
      <c r="F342" s="13"/>
      <c r="G342" s="13"/>
      <c r="H342" s="13"/>
      <c r="I342" s="13"/>
      <c r="J342" s="13"/>
      <c r="K342" s="13"/>
      <c r="L342" s="13"/>
    </row>
    <row r="343" spans="5:12" x14ac:dyDescent="0.3">
      <c r="E343" s="14"/>
      <c r="F343" s="13"/>
      <c r="G343" s="13"/>
      <c r="H343" s="13"/>
      <c r="I343" s="13"/>
      <c r="J343" s="13"/>
      <c r="K343" s="13"/>
      <c r="L343" s="13"/>
    </row>
    <row r="344" spans="5:12" x14ac:dyDescent="0.3">
      <c r="E344" s="14"/>
      <c r="F344" s="13"/>
      <c r="G344" s="13"/>
      <c r="H344" s="13"/>
      <c r="I344" s="13"/>
      <c r="J344" s="13"/>
      <c r="K344" s="13"/>
      <c r="L344" s="13"/>
    </row>
    <row r="345" spans="5:12" x14ac:dyDescent="0.3">
      <c r="E345" s="14"/>
      <c r="F345" s="13"/>
      <c r="G345" s="13"/>
      <c r="H345" s="13"/>
      <c r="I345" s="13"/>
      <c r="J345" s="13"/>
      <c r="K345" s="13"/>
      <c r="L345" s="13"/>
    </row>
    <row r="346" spans="5:12" x14ac:dyDescent="0.3">
      <c r="E346" s="14"/>
      <c r="F346" s="13"/>
      <c r="G346" s="13"/>
      <c r="H346" s="13"/>
      <c r="I346" s="13"/>
      <c r="J346" s="13"/>
      <c r="K346" s="13"/>
      <c r="L346" s="13"/>
    </row>
    <row r="347" spans="5:12" x14ac:dyDescent="0.3">
      <c r="E347" s="14"/>
      <c r="F347" s="13"/>
      <c r="G347" s="13"/>
      <c r="H347" s="13"/>
      <c r="I347" s="13"/>
      <c r="J347" s="13"/>
      <c r="K347" s="13"/>
      <c r="L347" s="13"/>
    </row>
    <row r="348" spans="5:12" x14ac:dyDescent="0.3">
      <c r="E348" s="14"/>
      <c r="F348" s="13"/>
      <c r="G348" s="13"/>
      <c r="H348" s="13"/>
      <c r="I348" s="13"/>
      <c r="J348" s="13"/>
      <c r="K348" s="13"/>
      <c r="L348" s="13"/>
    </row>
    <row r="349" spans="5:12" x14ac:dyDescent="0.3">
      <c r="E349" s="14"/>
      <c r="F349" s="13"/>
      <c r="G349" s="13"/>
      <c r="H349" s="13"/>
      <c r="I349" s="13"/>
      <c r="J349" s="13"/>
      <c r="K349" s="13"/>
      <c r="L349" s="13"/>
    </row>
    <row r="350" spans="5:12" x14ac:dyDescent="0.3">
      <c r="E350" s="14"/>
      <c r="F350" s="13"/>
      <c r="G350" s="13"/>
      <c r="H350" s="13"/>
      <c r="I350" s="13"/>
      <c r="J350" s="13"/>
      <c r="K350" s="13"/>
      <c r="L350" s="13"/>
    </row>
    <row r="351" spans="5:12" x14ac:dyDescent="0.3">
      <c r="E351" s="14"/>
      <c r="F351" s="13"/>
      <c r="G351" s="13"/>
      <c r="H351" s="13"/>
      <c r="I351" s="13"/>
      <c r="J351" s="13"/>
      <c r="K351" s="13"/>
      <c r="L351" s="13"/>
    </row>
    <row r="352" spans="5:12" x14ac:dyDescent="0.3">
      <c r="E352" s="14"/>
      <c r="F352" s="13"/>
      <c r="G352" s="13"/>
      <c r="H352" s="13"/>
      <c r="I352" s="13"/>
      <c r="J352" s="13"/>
      <c r="K352" s="13"/>
      <c r="L352" s="13"/>
    </row>
    <row r="353" spans="5:12" x14ac:dyDescent="0.3">
      <c r="E353" s="14"/>
      <c r="F353" s="13"/>
      <c r="G353" s="13"/>
      <c r="H353" s="13"/>
      <c r="I353" s="13"/>
      <c r="J353" s="13"/>
      <c r="K353" s="13"/>
      <c r="L353" s="13"/>
    </row>
    <row r="354" spans="5:12" x14ac:dyDescent="0.3">
      <c r="E354" s="14"/>
      <c r="F354" s="13"/>
      <c r="G354" s="13"/>
      <c r="H354" s="13"/>
      <c r="I354" s="13"/>
      <c r="J354" s="13"/>
      <c r="K354" s="13"/>
      <c r="L354" s="13"/>
    </row>
    <row r="355" spans="5:12" x14ac:dyDescent="0.3">
      <c r="E355" s="14"/>
      <c r="F355" s="13"/>
      <c r="G355" s="13"/>
      <c r="H355" s="13"/>
      <c r="I355" s="13"/>
      <c r="J355" s="13"/>
      <c r="K355" s="13"/>
      <c r="L355" s="13"/>
    </row>
    <row r="356" spans="5:12" x14ac:dyDescent="0.3">
      <c r="E356" s="14"/>
      <c r="F356" s="13"/>
      <c r="G356" s="13"/>
      <c r="H356" s="13"/>
      <c r="I356" s="13"/>
      <c r="J356" s="13"/>
      <c r="K356" s="13"/>
      <c r="L356" s="13"/>
    </row>
    <row r="357" spans="5:12" x14ac:dyDescent="0.3">
      <c r="E357" s="14"/>
      <c r="F357" s="13"/>
      <c r="G357" s="13"/>
      <c r="H357" s="13"/>
      <c r="I357" s="13"/>
      <c r="J357" s="13"/>
      <c r="K357" s="13"/>
      <c r="L357" s="13"/>
    </row>
    <row r="358" spans="5:12" x14ac:dyDescent="0.3">
      <c r="E358" s="14"/>
      <c r="F358" s="13"/>
      <c r="G358" s="13"/>
      <c r="H358" s="13"/>
      <c r="I358" s="13"/>
      <c r="J358" s="13"/>
      <c r="K358" s="13"/>
      <c r="L358" s="13"/>
    </row>
    <row r="359" spans="5:12" x14ac:dyDescent="0.3">
      <c r="E359" s="14"/>
      <c r="F359" s="13"/>
      <c r="G359" s="13"/>
      <c r="H359" s="13"/>
      <c r="I359" s="13"/>
      <c r="J359" s="13"/>
      <c r="K359" s="13"/>
      <c r="L359" s="13"/>
    </row>
    <row r="360" spans="5:12" x14ac:dyDescent="0.3">
      <c r="E360" s="14"/>
      <c r="F360" s="13"/>
      <c r="G360" s="13"/>
      <c r="H360" s="13"/>
      <c r="I360" s="13"/>
      <c r="J360" s="13"/>
      <c r="K360" s="13"/>
      <c r="L360" s="13"/>
    </row>
    <row r="361" spans="5:12" x14ac:dyDescent="0.3">
      <c r="E361" s="14"/>
      <c r="F361" s="13"/>
      <c r="G361" s="13"/>
      <c r="H361" s="13"/>
      <c r="I361" s="13"/>
      <c r="J361" s="13"/>
      <c r="K361" s="13"/>
      <c r="L361" s="13"/>
    </row>
    <row r="362" spans="5:12" x14ac:dyDescent="0.3">
      <c r="E362" s="14"/>
      <c r="F362" s="13"/>
      <c r="G362" s="13"/>
      <c r="H362" s="13"/>
      <c r="I362" s="13"/>
      <c r="J362" s="13"/>
      <c r="K362" s="13"/>
      <c r="L362" s="13"/>
    </row>
    <row r="363" spans="5:12" x14ac:dyDescent="0.3">
      <c r="E363" s="14"/>
      <c r="F363" s="13"/>
      <c r="G363" s="13"/>
      <c r="H363" s="13"/>
      <c r="I363" s="13"/>
      <c r="J363" s="13"/>
      <c r="K363" s="13"/>
      <c r="L363" s="13"/>
    </row>
    <row r="364" spans="5:12" x14ac:dyDescent="0.3">
      <c r="E364" s="14"/>
      <c r="F364" s="13"/>
      <c r="G364" s="13"/>
      <c r="H364" s="13"/>
      <c r="I364" s="13"/>
      <c r="J364" s="13"/>
      <c r="K364" s="13"/>
      <c r="L364" s="13"/>
    </row>
    <row r="365" spans="5:12" x14ac:dyDescent="0.3">
      <c r="E365" s="14"/>
      <c r="F365" s="13"/>
      <c r="G365" s="13"/>
      <c r="H365" s="13"/>
      <c r="I365" s="13"/>
      <c r="J365" s="13"/>
      <c r="K365" s="13"/>
      <c r="L365" s="13"/>
    </row>
    <row r="366" spans="5:12" x14ac:dyDescent="0.3">
      <c r="E366" s="14"/>
      <c r="F366" s="13"/>
      <c r="G366" s="13"/>
      <c r="H366" s="13"/>
      <c r="I366" s="13"/>
      <c r="J366" s="13"/>
      <c r="K366" s="13"/>
      <c r="L366" s="13"/>
    </row>
    <row r="367" spans="5:12" x14ac:dyDescent="0.3">
      <c r="E367" s="14"/>
      <c r="F367" s="13"/>
      <c r="G367" s="13"/>
      <c r="H367" s="13"/>
      <c r="I367" s="13"/>
      <c r="J367" s="13"/>
      <c r="K367" s="13"/>
      <c r="L367" s="13"/>
    </row>
    <row r="368" spans="5:12" x14ac:dyDescent="0.3">
      <c r="E368" s="14"/>
      <c r="F368" s="13"/>
      <c r="G368" s="13"/>
      <c r="H368" s="13"/>
      <c r="I368" s="13"/>
      <c r="J368" s="13"/>
      <c r="K368" s="13"/>
      <c r="L368" s="13"/>
    </row>
    <row r="369" spans="5:12" x14ac:dyDescent="0.3">
      <c r="E369" s="14"/>
      <c r="F369" s="13"/>
      <c r="G369" s="13"/>
      <c r="H369" s="13"/>
      <c r="I369" s="13"/>
      <c r="J369" s="13"/>
      <c r="K369" s="13"/>
      <c r="L369" s="13"/>
    </row>
    <row r="370" spans="5:12" x14ac:dyDescent="0.3">
      <c r="E370" s="14"/>
      <c r="F370" s="13"/>
      <c r="G370" s="13"/>
      <c r="H370" s="13"/>
      <c r="I370" s="13"/>
      <c r="J370" s="13"/>
      <c r="K370" s="13"/>
      <c r="L370" s="13"/>
    </row>
    <row r="371" spans="5:12" x14ac:dyDescent="0.3">
      <c r="E371" s="14"/>
      <c r="F371" s="13"/>
      <c r="G371" s="13"/>
      <c r="H371" s="13"/>
      <c r="I371" s="13"/>
      <c r="J371" s="13"/>
      <c r="K371" s="13"/>
      <c r="L371" s="13"/>
    </row>
    <row r="372" spans="5:12" x14ac:dyDescent="0.3">
      <c r="E372" s="14"/>
      <c r="F372" s="13"/>
      <c r="G372" s="13"/>
      <c r="H372" s="13"/>
      <c r="I372" s="13"/>
      <c r="J372" s="13"/>
      <c r="K372" s="13"/>
      <c r="L372" s="13"/>
    </row>
    <row r="373" spans="5:12" x14ac:dyDescent="0.3">
      <c r="E373" s="14"/>
      <c r="F373" s="13"/>
      <c r="G373" s="13"/>
      <c r="H373" s="13"/>
      <c r="I373" s="13"/>
      <c r="J373" s="13"/>
      <c r="K373" s="13"/>
      <c r="L373" s="13"/>
    </row>
    <row r="374" spans="5:12" x14ac:dyDescent="0.3">
      <c r="E374" s="14"/>
      <c r="F374" s="13"/>
      <c r="G374" s="13"/>
      <c r="H374" s="13"/>
      <c r="I374" s="13"/>
      <c r="J374" s="13"/>
      <c r="K374" s="13"/>
      <c r="L374" s="13"/>
    </row>
    <row r="375" spans="5:12" x14ac:dyDescent="0.3">
      <c r="E375" s="14"/>
      <c r="F375" s="13"/>
      <c r="G375" s="13"/>
      <c r="H375" s="13"/>
      <c r="I375" s="13"/>
      <c r="J375" s="13"/>
      <c r="K375" s="13"/>
      <c r="L375" s="13"/>
    </row>
    <row r="376" spans="5:12" x14ac:dyDescent="0.3">
      <c r="E376" s="14"/>
      <c r="F376" s="13"/>
      <c r="G376" s="13"/>
      <c r="H376" s="13"/>
      <c r="I376" s="13"/>
      <c r="J376" s="13"/>
      <c r="K376" s="13"/>
      <c r="L376" s="13"/>
    </row>
    <row r="377" spans="5:12" x14ac:dyDescent="0.3">
      <c r="E377" s="14"/>
      <c r="F377" s="13"/>
      <c r="G377" s="13"/>
      <c r="H377" s="13"/>
      <c r="I377" s="13"/>
      <c r="J377" s="13"/>
      <c r="K377" s="13"/>
      <c r="L377" s="13"/>
    </row>
    <row r="378" spans="5:12" x14ac:dyDescent="0.3">
      <c r="E378" s="14"/>
      <c r="F378" s="13"/>
      <c r="G378" s="13"/>
      <c r="H378" s="13"/>
      <c r="I378" s="13"/>
      <c r="J378" s="13"/>
      <c r="K378" s="13"/>
      <c r="L378" s="13"/>
    </row>
    <row r="379" spans="5:12" x14ac:dyDescent="0.3">
      <c r="E379" s="14"/>
      <c r="F379" s="13"/>
      <c r="G379" s="13"/>
      <c r="H379" s="13"/>
      <c r="I379" s="13"/>
      <c r="J379" s="13"/>
      <c r="K379" s="13"/>
      <c r="L379" s="13"/>
    </row>
    <row r="380" spans="5:12" x14ac:dyDescent="0.3">
      <c r="E380" s="14"/>
      <c r="F380" s="13"/>
      <c r="G380" s="13"/>
      <c r="H380" s="13"/>
      <c r="I380" s="13"/>
      <c r="J380" s="13"/>
      <c r="K380" s="13"/>
      <c r="L380" s="13"/>
    </row>
    <row r="381" spans="5:12" x14ac:dyDescent="0.3">
      <c r="E381" s="14"/>
      <c r="F381" s="13"/>
      <c r="G381" s="13"/>
      <c r="H381" s="13"/>
      <c r="I381" s="13"/>
      <c r="J381" s="13"/>
      <c r="K381" s="13"/>
      <c r="L381" s="13"/>
    </row>
    <row r="382" spans="5:12" x14ac:dyDescent="0.3">
      <c r="E382" s="14"/>
      <c r="F382" s="13"/>
      <c r="G382" s="13"/>
      <c r="H382" s="13"/>
      <c r="I382" s="13"/>
      <c r="J382" s="13"/>
      <c r="K382" s="13"/>
      <c r="L382" s="13"/>
    </row>
    <row r="383" spans="5:12" x14ac:dyDescent="0.3">
      <c r="E383" s="14"/>
      <c r="F383" s="13"/>
      <c r="G383" s="13"/>
      <c r="H383" s="13"/>
      <c r="I383" s="13"/>
      <c r="J383" s="13"/>
      <c r="K383" s="13"/>
      <c r="L383" s="13"/>
    </row>
    <row r="384" spans="5:12" x14ac:dyDescent="0.3">
      <c r="E384" s="14"/>
      <c r="F384" s="13"/>
      <c r="G384" s="13"/>
      <c r="H384" s="13"/>
      <c r="I384" s="13"/>
      <c r="J384" s="13"/>
      <c r="K384" s="13"/>
      <c r="L384" s="13"/>
    </row>
    <row r="385" spans="5:12" x14ac:dyDescent="0.3">
      <c r="E385" s="14"/>
      <c r="F385" s="13"/>
      <c r="G385" s="13"/>
      <c r="H385" s="13"/>
      <c r="I385" s="13"/>
      <c r="J385" s="13"/>
      <c r="K385" s="13"/>
      <c r="L385" s="13"/>
    </row>
    <row r="386" spans="5:12" x14ac:dyDescent="0.3">
      <c r="E386" s="14"/>
      <c r="F386" s="13"/>
      <c r="G386" s="13"/>
      <c r="H386" s="13"/>
      <c r="I386" s="13"/>
      <c r="J386" s="13"/>
      <c r="K386" s="13"/>
      <c r="L386" s="13"/>
    </row>
    <row r="387" spans="5:12" x14ac:dyDescent="0.3">
      <c r="E387" s="14"/>
      <c r="F387" s="13"/>
      <c r="G387" s="13"/>
      <c r="H387" s="13"/>
      <c r="I387" s="13"/>
      <c r="J387" s="13"/>
      <c r="K387" s="13"/>
      <c r="L387" s="13"/>
    </row>
    <row r="388" spans="5:12" x14ac:dyDescent="0.3">
      <c r="E388" s="14"/>
      <c r="F388" s="13"/>
      <c r="G388" s="13"/>
      <c r="H388" s="13"/>
      <c r="I388" s="13"/>
      <c r="J388" s="13"/>
      <c r="K388" s="13"/>
      <c r="L388" s="13"/>
    </row>
    <row r="389" spans="5:12" x14ac:dyDescent="0.3">
      <c r="E389" s="14"/>
      <c r="F389" s="13"/>
      <c r="G389" s="13"/>
      <c r="H389" s="13"/>
      <c r="I389" s="13"/>
      <c r="J389" s="13"/>
      <c r="K389" s="13"/>
      <c r="L389" s="13"/>
    </row>
    <row r="390" spans="5:12" x14ac:dyDescent="0.3">
      <c r="E390" s="14"/>
      <c r="F390" s="13"/>
      <c r="G390" s="13"/>
      <c r="H390" s="13"/>
      <c r="I390" s="13"/>
      <c r="J390" s="13"/>
      <c r="K390" s="13"/>
      <c r="L390" s="13"/>
    </row>
    <row r="391" spans="5:12" x14ac:dyDescent="0.3">
      <c r="E391" s="14"/>
      <c r="F391" s="13"/>
      <c r="G391" s="13"/>
      <c r="H391" s="13"/>
      <c r="I391" s="13"/>
      <c r="J391" s="13"/>
      <c r="K391" s="13"/>
      <c r="L391" s="13"/>
    </row>
    <row r="392" spans="5:12" x14ac:dyDescent="0.3">
      <c r="E392" s="14"/>
      <c r="F392" s="13"/>
      <c r="G392" s="13"/>
      <c r="H392" s="13"/>
      <c r="I392" s="13"/>
      <c r="J392" s="13"/>
      <c r="K392" s="13"/>
      <c r="L392" s="13"/>
    </row>
    <row r="393" spans="5:12" x14ac:dyDescent="0.3">
      <c r="E393" s="14"/>
      <c r="F393" s="13"/>
      <c r="G393" s="13"/>
      <c r="H393" s="13"/>
      <c r="I393" s="13"/>
      <c r="J393" s="13"/>
      <c r="K393" s="13"/>
      <c r="L393" s="13"/>
    </row>
    <row r="394" spans="5:12" x14ac:dyDescent="0.3">
      <c r="E394" s="14"/>
      <c r="F394" s="13"/>
      <c r="G394" s="13"/>
      <c r="H394" s="13"/>
      <c r="I394" s="13"/>
      <c r="J394" s="13"/>
      <c r="K394" s="13"/>
      <c r="L394" s="13"/>
    </row>
    <row r="395" spans="5:12" x14ac:dyDescent="0.3">
      <c r="E395" s="14"/>
      <c r="F395" s="13"/>
      <c r="G395" s="13"/>
      <c r="H395" s="13"/>
      <c r="I395" s="13"/>
      <c r="J395" s="13"/>
      <c r="K395" s="13"/>
      <c r="L395" s="13"/>
    </row>
    <row r="396" spans="5:12" x14ac:dyDescent="0.3">
      <c r="E396" s="14"/>
      <c r="F396" s="13"/>
      <c r="G396" s="13"/>
      <c r="H396" s="13"/>
      <c r="I396" s="13"/>
      <c r="J396" s="13"/>
      <c r="K396" s="13"/>
      <c r="L396" s="13"/>
    </row>
    <row r="397" spans="5:12" x14ac:dyDescent="0.3">
      <c r="E397" s="14"/>
      <c r="F397" s="13"/>
      <c r="G397" s="13"/>
      <c r="H397" s="13"/>
      <c r="I397" s="13"/>
      <c r="J397" s="13"/>
      <c r="K397" s="13"/>
      <c r="L397" s="13"/>
    </row>
    <row r="398" spans="5:12" x14ac:dyDescent="0.3">
      <c r="E398" s="14"/>
      <c r="F398" s="13"/>
      <c r="G398" s="13"/>
      <c r="H398" s="13"/>
      <c r="I398" s="13"/>
      <c r="J398" s="13"/>
      <c r="K398" s="13"/>
      <c r="L398" s="13"/>
    </row>
    <row r="399" spans="5:12" x14ac:dyDescent="0.3">
      <c r="E399" s="14"/>
      <c r="F399" s="13"/>
      <c r="G399" s="13"/>
      <c r="H399" s="13"/>
      <c r="I399" s="13"/>
      <c r="J399" s="13"/>
      <c r="K399" s="13"/>
      <c r="L399" s="13"/>
    </row>
    <row r="400" spans="5:12" x14ac:dyDescent="0.3">
      <c r="E400" s="14"/>
      <c r="F400" s="13"/>
      <c r="G400" s="13"/>
      <c r="H400" s="13"/>
      <c r="I400" s="13"/>
      <c r="J400" s="13"/>
      <c r="K400" s="13"/>
      <c r="L400" s="13"/>
    </row>
    <row r="401" spans="5:12" x14ac:dyDescent="0.3">
      <c r="E401" s="14"/>
      <c r="F401" s="13"/>
      <c r="G401" s="13"/>
      <c r="H401" s="13"/>
      <c r="I401" s="13"/>
      <c r="J401" s="13"/>
      <c r="K401" s="13"/>
      <c r="L401" s="13"/>
    </row>
    <row r="402" spans="5:12" x14ac:dyDescent="0.3">
      <c r="E402" s="14"/>
      <c r="F402" s="13"/>
      <c r="G402" s="13"/>
      <c r="H402" s="13"/>
      <c r="I402" s="13"/>
      <c r="J402" s="13"/>
      <c r="K402" s="13"/>
      <c r="L402" s="13"/>
    </row>
    <row r="403" spans="5:12" x14ac:dyDescent="0.3">
      <c r="E403" s="14"/>
      <c r="F403" s="13"/>
      <c r="G403" s="13"/>
      <c r="H403" s="13"/>
      <c r="I403" s="13"/>
      <c r="J403" s="13"/>
      <c r="K403" s="13"/>
      <c r="L403" s="13"/>
    </row>
    <row r="404" spans="5:12" x14ac:dyDescent="0.3">
      <c r="E404" s="14"/>
      <c r="F404" s="13"/>
      <c r="G404" s="13"/>
      <c r="H404" s="13"/>
      <c r="I404" s="13"/>
      <c r="J404" s="13"/>
      <c r="K404" s="13"/>
      <c r="L404" s="13"/>
    </row>
    <row r="405" spans="5:12" x14ac:dyDescent="0.3">
      <c r="E405" s="14"/>
      <c r="F405" s="13"/>
      <c r="G405" s="13"/>
      <c r="H405" s="13"/>
      <c r="I405" s="13"/>
      <c r="J405" s="13"/>
      <c r="K405" s="13"/>
      <c r="L405" s="13"/>
    </row>
    <row r="406" spans="5:12" x14ac:dyDescent="0.3">
      <c r="E406" s="14"/>
      <c r="F406" s="13"/>
      <c r="G406" s="13"/>
      <c r="H406" s="13"/>
      <c r="I406" s="13"/>
      <c r="J406" s="13"/>
      <c r="K406" s="13"/>
      <c r="L406" s="13"/>
    </row>
    <row r="407" spans="5:12" x14ac:dyDescent="0.3">
      <c r="E407" s="14"/>
      <c r="F407" s="13"/>
      <c r="G407" s="13"/>
      <c r="H407" s="13"/>
      <c r="I407" s="13"/>
      <c r="J407" s="13"/>
      <c r="K407" s="13"/>
      <c r="L407" s="13"/>
    </row>
    <row r="408" spans="5:12" x14ac:dyDescent="0.3">
      <c r="E408" s="14"/>
      <c r="F408" s="13"/>
      <c r="G408" s="13"/>
      <c r="H408" s="13"/>
      <c r="I408" s="13"/>
      <c r="J408" s="13"/>
      <c r="K408" s="13"/>
      <c r="L408" s="13"/>
    </row>
    <row r="409" spans="5:12" x14ac:dyDescent="0.3">
      <c r="E409" s="14"/>
      <c r="F409" s="13"/>
      <c r="G409" s="13"/>
      <c r="H409" s="13"/>
      <c r="I409" s="13"/>
      <c r="J409" s="13"/>
      <c r="K409" s="13"/>
      <c r="L409" s="13"/>
    </row>
    <row r="410" spans="5:12" x14ac:dyDescent="0.3">
      <c r="E410" s="14"/>
      <c r="F410" s="13"/>
      <c r="G410" s="13"/>
      <c r="H410" s="13"/>
      <c r="I410" s="13"/>
      <c r="J410" s="13"/>
      <c r="K410" s="13"/>
      <c r="L410" s="13"/>
    </row>
    <row r="411" spans="5:12" x14ac:dyDescent="0.3">
      <c r="E411" s="14"/>
      <c r="F411" s="13"/>
      <c r="G411" s="13"/>
      <c r="H411" s="13"/>
      <c r="I411" s="13"/>
      <c r="J411" s="13"/>
      <c r="K411" s="13"/>
      <c r="L411" s="13"/>
    </row>
    <row r="412" spans="5:12" x14ac:dyDescent="0.3">
      <c r="E412" s="14"/>
      <c r="F412" s="13"/>
      <c r="G412" s="13"/>
      <c r="H412" s="13"/>
      <c r="I412" s="13"/>
      <c r="J412" s="13"/>
      <c r="K412" s="13"/>
      <c r="L412" s="13"/>
    </row>
    <row r="413" spans="5:12" x14ac:dyDescent="0.3">
      <c r="E413" s="14"/>
      <c r="F413" s="13"/>
      <c r="G413" s="13"/>
      <c r="H413" s="13"/>
      <c r="I413" s="13"/>
      <c r="J413" s="13"/>
      <c r="K413" s="13"/>
      <c r="L413" s="13"/>
    </row>
    <row r="414" spans="5:12" x14ac:dyDescent="0.3">
      <c r="E414" s="14"/>
      <c r="F414" s="13"/>
      <c r="G414" s="13"/>
      <c r="H414" s="13"/>
      <c r="I414" s="13"/>
      <c r="J414" s="13"/>
      <c r="K414" s="13"/>
      <c r="L414" s="13"/>
    </row>
    <row r="415" spans="5:12" x14ac:dyDescent="0.3">
      <c r="E415" s="14"/>
      <c r="F415" s="13"/>
      <c r="G415" s="13"/>
      <c r="H415" s="13"/>
      <c r="I415" s="13"/>
      <c r="J415" s="13"/>
      <c r="K415" s="13"/>
      <c r="L415" s="13"/>
    </row>
    <row r="416" spans="5:12" x14ac:dyDescent="0.3">
      <c r="E416" s="14"/>
      <c r="F416" s="13"/>
      <c r="G416" s="13"/>
      <c r="H416" s="13"/>
      <c r="I416" s="13"/>
      <c r="J416" s="13"/>
      <c r="K416" s="13"/>
      <c r="L416" s="13"/>
    </row>
    <row r="417" spans="5:12" x14ac:dyDescent="0.3">
      <c r="E417" s="14"/>
      <c r="F417" s="13"/>
      <c r="G417" s="13"/>
      <c r="H417" s="13"/>
      <c r="I417" s="13"/>
      <c r="J417" s="13"/>
      <c r="K417" s="13"/>
      <c r="L417" s="13"/>
    </row>
    <row r="418" spans="5:12" x14ac:dyDescent="0.3">
      <c r="E418" s="14"/>
      <c r="F418" s="13"/>
      <c r="G418" s="13"/>
      <c r="H418" s="13"/>
      <c r="I418" s="13"/>
      <c r="J418" s="13"/>
      <c r="K418" s="13"/>
      <c r="L418" s="13"/>
    </row>
    <row r="419" spans="5:12" x14ac:dyDescent="0.3">
      <c r="E419" s="14"/>
      <c r="F419" s="13"/>
      <c r="G419" s="13"/>
      <c r="H419" s="13"/>
      <c r="I419" s="13"/>
      <c r="J419" s="13"/>
      <c r="K419" s="13"/>
      <c r="L419" s="13"/>
    </row>
    <row r="420" spans="5:12" x14ac:dyDescent="0.3">
      <c r="E420" s="14"/>
      <c r="F420" s="13"/>
      <c r="G420" s="13"/>
      <c r="H420" s="13"/>
      <c r="I420" s="13"/>
      <c r="J420" s="13"/>
      <c r="K420" s="13"/>
      <c r="L420" s="13"/>
    </row>
    <row r="421" spans="5:12" x14ac:dyDescent="0.3">
      <c r="E421" s="14"/>
      <c r="F421" s="13"/>
      <c r="G421" s="13"/>
      <c r="H421" s="13"/>
      <c r="I421" s="13"/>
      <c r="J421" s="13"/>
      <c r="K421" s="13"/>
      <c r="L421" s="13"/>
    </row>
    <row r="422" spans="5:12" x14ac:dyDescent="0.3">
      <c r="E422" s="14"/>
      <c r="F422" s="13"/>
      <c r="G422" s="13"/>
      <c r="H422" s="13"/>
      <c r="I422" s="13"/>
      <c r="J422" s="13"/>
      <c r="K422" s="13"/>
      <c r="L422" s="13"/>
    </row>
    <row r="423" spans="5:12" x14ac:dyDescent="0.3">
      <c r="E423" s="14"/>
      <c r="F423" s="13"/>
      <c r="G423" s="13"/>
      <c r="H423" s="13"/>
      <c r="I423" s="13"/>
      <c r="J423" s="13"/>
      <c r="K423" s="13"/>
      <c r="L423" s="13"/>
    </row>
    <row r="424" spans="5:12" x14ac:dyDescent="0.3">
      <c r="E424" s="14"/>
      <c r="F424" s="13"/>
      <c r="G424" s="13"/>
      <c r="H424" s="13"/>
      <c r="I424" s="13"/>
      <c r="J424" s="13"/>
      <c r="K424" s="13"/>
      <c r="L424" s="13"/>
    </row>
    <row r="425" spans="5:12" x14ac:dyDescent="0.3">
      <c r="E425" s="14"/>
      <c r="F425" s="13"/>
      <c r="G425" s="13"/>
      <c r="H425" s="13"/>
      <c r="I425" s="13"/>
      <c r="J425" s="13"/>
      <c r="K425" s="13"/>
      <c r="L425" s="13"/>
    </row>
    <row r="426" spans="5:12" x14ac:dyDescent="0.3">
      <c r="E426" s="14"/>
      <c r="F426" s="13"/>
      <c r="G426" s="13"/>
      <c r="H426" s="13"/>
      <c r="I426" s="13"/>
      <c r="J426" s="13"/>
      <c r="K426" s="13"/>
      <c r="L426" s="13"/>
    </row>
    <row r="427" spans="5:12" x14ac:dyDescent="0.3">
      <c r="E427" s="14"/>
      <c r="F427" s="13"/>
      <c r="G427" s="13"/>
      <c r="H427" s="13"/>
      <c r="I427" s="13"/>
      <c r="J427" s="13"/>
      <c r="K427" s="13"/>
      <c r="L427" s="13"/>
    </row>
    <row r="428" spans="5:12" x14ac:dyDescent="0.3">
      <c r="E428" s="14"/>
      <c r="F428" s="13"/>
      <c r="G428" s="13"/>
      <c r="H428" s="13"/>
      <c r="I428" s="13"/>
      <c r="J428" s="13"/>
      <c r="K428" s="13"/>
      <c r="L428" s="13"/>
    </row>
    <row r="429" spans="5:12" x14ac:dyDescent="0.3">
      <c r="E429" s="14"/>
      <c r="F429" s="13"/>
      <c r="G429" s="13"/>
      <c r="H429" s="13"/>
      <c r="I429" s="13"/>
      <c r="J429" s="13"/>
      <c r="K429" s="13"/>
      <c r="L429" s="13"/>
    </row>
    <row r="430" spans="5:12" x14ac:dyDescent="0.3">
      <c r="E430" s="14"/>
      <c r="F430" s="13"/>
      <c r="G430" s="13"/>
      <c r="H430" s="13"/>
      <c r="I430" s="13"/>
      <c r="J430" s="13"/>
      <c r="K430" s="13"/>
      <c r="L430" s="13"/>
    </row>
    <row r="431" spans="5:12" x14ac:dyDescent="0.3">
      <c r="E431" s="14"/>
      <c r="F431" s="13"/>
      <c r="G431" s="13"/>
      <c r="H431" s="13"/>
      <c r="I431" s="13"/>
      <c r="J431" s="13"/>
      <c r="K431" s="13"/>
      <c r="L431" s="13"/>
    </row>
    <row r="432" spans="5:12" x14ac:dyDescent="0.3">
      <c r="E432" s="14"/>
      <c r="F432" s="13"/>
      <c r="G432" s="13"/>
      <c r="H432" s="13"/>
      <c r="I432" s="13"/>
      <c r="J432" s="13"/>
      <c r="K432" s="13"/>
      <c r="L432" s="13"/>
    </row>
    <row r="433" spans="5:12" x14ac:dyDescent="0.3">
      <c r="E433" s="14"/>
      <c r="F433" s="13"/>
      <c r="G433" s="13"/>
      <c r="H433" s="13"/>
      <c r="I433" s="13"/>
      <c r="J433" s="13"/>
      <c r="K433" s="13"/>
      <c r="L433" s="13"/>
    </row>
    <row r="434" spans="5:12" x14ac:dyDescent="0.3">
      <c r="E434" s="14"/>
      <c r="F434" s="13"/>
      <c r="G434" s="13"/>
      <c r="H434" s="13"/>
      <c r="I434" s="13"/>
      <c r="J434" s="13"/>
      <c r="K434" s="13"/>
      <c r="L434" s="13"/>
    </row>
    <row r="435" spans="5:12" x14ac:dyDescent="0.3">
      <c r="E435" s="14"/>
      <c r="F435" s="13"/>
      <c r="G435" s="13"/>
      <c r="H435" s="13"/>
      <c r="I435" s="13"/>
      <c r="J435" s="13"/>
      <c r="K435" s="13"/>
      <c r="L435" s="13"/>
    </row>
    <row r="436" spans="5:12" x14ac:dyDescent="0.3">
      <c r="E436" s="14"/>
      <c r="F436" s="13"/>
      <c r="G436" s="13"/>
      <c r="H436" s="13"/>
      <c r="I436" s="13"/>
      <c r="J436" s="13"/>
      <c r="K436" s="13"/>
      <c r="L436" s="13"/>
    </row>
    <row r="437" spans="5:12" x14ac:dyDescent="0.3">
      <c r="E437" s="14"/>
      <c r="F437" s="13"/>
      <c r="G437" s="13"/>
      <c r="H437" s="13"/>
      <c r="I437" s="13"/>
      <c r="J437" s="13"/>
      <c r="K437" s="13"/>
      <c r="L437" s="13"/>
    </row>
    <row r="438" spans="5:12" x14ac:dyDescent="0.3">
      <c r="E438" s="14"/>
      <c r="F438" s="13"/>
      <c r="G438" s="13"/>
      <c r="H438" s="13"/>
      <c r="I438" s="13"/>
      <c r="J438" s="13"/>
      <c r="K438" s="13"/>
      <c r="L438" s="13"/>
    </row>
    <row r="439" spans="5:12" x14ac:dyDescent="0.3">
      <c r="E439" s="14"/>
      <c r="F439" s="13"/>
      <c r="G439" s="13"/>
      <c r="H439" s="13"/>
      <c r="I439" s="13"/>
      <c r="J439" s="13"/>
      <c r="K439" s="13"/>
      <c r="L439" s="13"/>
    </row>
    <row r="440" spans="5:12" x14ac:dyDescent="0.3">
      <c r="E440" s="14"/>
      <c r="F440" s="13"/>
      <c r="G440" s="13"/>
      <c r="H440" s="13"/>
      <c r="I440" s="13"/>
      <c r="J440" s="13"/>
      <c r="K440" s="13"/>
      <c r="L440" s="13"/>
    </row>
    <row r="441" spans="5:12" x14ac:dyDescent="0.3">
      <c r="E441" s="14"/>
      <c r="F441" s="13"/>
      <c r="G441" s="13"/>
      <c r="H441" s="13"/>
      <c r="I441" s="13"/>
      <c r="J441" s="13"/>
      <c r="K441" s="13"/>
      <c r="L441" s="13"/>
    </row>
    <row r="442" spans="5:12" x14ac:dyDescent="0.3">
      <c r="E442" s="14"/>
      <c r="F442" s="13"/>
      <c r="G442" s="13"/>
      <c r="H442" s="13"/>
      <c r="I442" s="13"/>
      <c r="J442" s="13"/>
      <c r="K442" s="13"/>
      <c r="L442" s="13"/>
    </row>
    <row r="443" spans="5:12" x14ac:dyDescent="0.3">
      <c r="E443" s="14"/>
      <c r="F443" s="13"/>
      <c r="G443" s="13"/>
      <c r="H443" s="13"/>
      <c r="I443" s="13"/>
      <c r="J443" s="13"/>
      <c r="K443" s="13"/>
      <c r="L443" s="13"/>
    </row>
    <row r="444" spans="5:12" x14ac:dyDescent="0.3">
      <c r="E444" s="14"/>
      <c r="F444" s="13"/>
      <c r="G444" s="13"/>
      <c r="H444" s="13"/>
      <c r="I444" s="13"/>
      <c r="J444" s="13"/>
      <c r="K444" s="13"/>
      <c r="L444" s="13"/>
    </row>
    <row r="445" spans="5:12" x14ac:dyDescent="0.3">
      <c r="E445" s="14"/>
      <c r="F445" s="13"/>
      <c r="G445" s="13"/>
      <c r="H445" s="13"/>
      <c r="I445" s="13"/>
      <c r="J445" s="13"/>
      <c r="K445" s="13"/>
      <c r="L445" s="13"/>
    </row>
    <row r="446" spans="5:12" x14ac:dyDescent="0.3">
      <c r="E446" s="14"/>
      <c r="F446" s="13"/>
      <c r="G446" s="13"/>
      <c r="H446" s="13"/>
      <c r="I446" s="13"/>
      <c r="J446" s="13"/>
      <c r="K446" s="13"/>
      <c r="L446" s="13"/>
    </row>
    <row r="447" spans="5:12" x14ac:dyDescent="0.3">
      <c r="E447" s="14"/>
      <c r="F447" s="13"/>
      <c r="G447" s="13"/>
      <c r="H447" s="13"/>
      <c r="I447" s="13"/>
      <c r="J447" s="13"/>
      <c r="K447" s="13"/>
      <c r="L447" s="13"/>
    </row>
    <row r="448" spans="5:12" x14ac:dyDescent="0.3">
      <c r="E448" s="14"/>
      <c r="F448" s="13"/>
      <c r="G448" s="13"/>
      <c r="H448" s="13"/>
      <c r="I448" s="13"/>
      <c r="J448" s="13"/>
      <c r="K448" s="13"/>
      <c r="L448" s="13"/>
    </row>
    <row r="449" spans="5:12" x14ac:dyDescent="0.3">
      <c r="E449" s="14"/>
      <c r="F449" s="13"/>
      <c r="G449" s="13"/>
      <c r="H449" s="13"/>
      <c r="I449" s="13"/>
      <c r="J449" s="13"/>
      <c r="K449" s="13"/>
      <c r="L449" s="13"/>
    </row>
    <row r="450" spans="5:12" x14ac:dyDescent="0.3">
      <c r="E450" s="14"/>
      <c r="F450" s="13"/>
      <c r="G450" s="13"/>
      <c r="H450" s="13"/>
      <c r="I450" s="13"/>
      <c r="J450" s="13"/>
      <c r="K450" s="13"/>
      <c r="L450" s="13"/>
    </row>
    <row r="451" spans="5:12" x14ac:dyDescent="0.3">
      <c r="E451" s="14"/>
      <c r="F451" s="13"/>
      <c r="G451" s="13"/>
      <c r="H451" s="13"/>
      <c r="I451" s="13"/>
      <c r="J451" s="13"/>
      <c r="K451" s="13"/>
      <c r="L451" s="13"/>
    </row>
    <row r="452" spans="5:12" x14ac:dyDescent="0.3">
      <c r="E452" s="14"/>
      <c r="F452" s="13"/>
      <c r="G452" s="13"/>
      <c r="H452" s="13"/>
      <c r="I452" s="13"/>
      <c r="J452" s="13"/>
      <c r="K452" s="13"/>
      <c r="L452" s="13"/>
    </row>
    <row r="453" spans="5:12" x14ac:dyDescent="0.3">
      <c r="E453" s="14"/>
      <c r="F453" s="13"/>
      <c r="G453" s="13"/>
      <c r="H453" s="13"/>
      <c r="I453" s="13"/>
      <c r="J453" s="13"/>
      <c r="K453" s="13"/>
      <c r="L453" s="13"/>
    </row>
    <row r="454" spans="5:12" x14ac:dyDescent="0.3">
      <c r="E454" s="14"/>
      <c r="F454" s="13"/>
      <c r="G454" s="13"/>
      <c r="H454" s="13"/>
      <c r="I454" s="13"/>
      <c r="J454" s="13"/>
      <c r="K454" s="13"/>
      <c r="L454" s="13"/>
    </row>
    <row r="455" spans="5:12" x14ac:dyDescent="0.3">
      <c r="E455" s="14"/>
      <c r="F455" s="13"/>
      <c r="G455" s="13"/>
      <c r="H455" s="13"/>
      <c r="I455" s="13"/>
      <c r="J455" s="13"/>
      <c r="K455" s="13"/>
      <c r="L455" s="13"/>
    </row>
    <row r="456" spans="5:12" x14ac:dyDescent="0.3">
      <c r="E456" s="14"/>
      <c r="F456" s="13"/>
      <c r="G456" s="13"/>
      <c r="H456" s="13"/>
      <c r="I456" s="13"/>
      <c r="J456" s="13"/>
      <c r="K456" s="13"/>
      <c r="L456" s="13"/>
    </row>
    <row r="457" spans="5:12" x14ac:dyDescent="0.3">
      <c r="E457" s="14"/>
      <c r="F457" s="13"/>
      <c r="G457" s="13"/>
      <c r="H457" s="13"/>
      <c r="I457" s="13"/>
      <c r="J457" s="13"/>
      <c r="K457" s="13"/>
      <c r="L457" s="13"/>
    </row>
    <row r="458" spans="5:12" x14ac:dyDescent="0.3">
      <c r="E458" s="14"/>
      <c r="F458" s="13"/>
      <c r="G458" s="13"/>
      <c r="H458" s="13"/>
      <c r="I458" s="13"/>
      <c r="J458" s="13"/>
      <c r="K458" s="13"/>
      <c r="L458" s="13"/>
    </row>
    <row r="459" spans="5:12" x14ac:dyDescent="0.3">
      <c r="E459" s="14"/>
      <c r="F459" s="13"/>
      <c r="G459" s="13"/>
      <c r="H459" s="13"/>
      <c r="I459" s="13"/>
      <c r="J459" s="13"/>
      <c r="K459" s="13"/>
      <c r="L459" s="13"/>
    </row>
    <row r="460" spans="5:12" x14ac:dyDescent="0.3">
      <c r="E460" s="14"/>
      <c r="F460" s="13"/>
      <c r="G460" s="13"/>
      <c r="H460" s="13"/>
      <c r="I460" s="13"/>
      <c r="J460" s="13"/>
      <c r="K460" s="13"/>
      <c r="L460" s="13"/>
    </row>
    <row r="461" spans="5:12" x14ac:dyDescent="0.3">
      <c r="E461" s="14"/>
      <c r="F461" s="13"/>
      <c r="G461" s="13"/>
      <c r="H461" s="13"/>
      <c r="I461" s="13"/>
      <c r="J461" s="13"/>
      <c r="K461" s="13"/>
      <c r="L461" s="13"/>
    </row>
    <row r="462" spans="5:12" x14ac:dyDescent="0.3">
      <c r="E462" s="14"/>
      <c r="F462" s="13"/>
      <c r="G462" s="13"/>
      <c r="H462" s="13"/>
      <c r="I462" s="13"/>
      <c r="J462" s="13"/>
      <c r="K462" s="13"/>
      <c r="L462" s="13"/>
    </row>
    <row r="463" spans="5:12" x14ac:dyDescent="0.3">
      <c r="E463" s="14"/>
      <c r="F463" s="13"/>
      <c r="G463" s="13"/>
      <c r="H463" s="13"/>
      <c r="I463" s="13"/>
      <c r="J463" s="13"/>
      <c r="K463" s="13"/>
      <c r="L463" s="13"/>
    </row>
    <row r="464" spans="5:12" x14ac:dyDescent="0.3">
      <c r="E464" s="14"/>
      <c r="F464" s="13"/>
      <c r="G464" s="13"/>
      <c r="H464" s="13"/>
      <c r="I464" s="13"/>
      <c r="J464" s="13"/>
      <c r="K464" s="13"/>
      <c r="L464" s="13"/>
    </row>
    <row r="465" spans="5:12" x14ac:dyDescent="0.3">
      <c r="E465" s="14"/>
      <c r="F465" s="13"/>
      <c r="G465" s="13"/>
      <c r="H465" s="13"/>
      <c r="I465" s="13"/>
      <c r="J465" s="13"/>
      <c r="K465" s="13"/>
      <c r="L465" s="13"/>
    </row>
    <row r="466" spans="5:12" x14ac:dyDescent="0.3">
      <c r="E466" s="14"/>
      <c r="F466" s="13"/>
      <c r="G466" s="13"/>
      <c r="H466" s="13"/>
      <c r="I466" s="13"/>
      <c r="J466" s="13"/>
      <c r="K466" s="13"/>
      <c r="L466" s="13"/>
    </row>
    <row r="467" spans="5:12" x14ac:dyDescent="0.3">
      <c r="E467" s="14"/>
      <c r="F467" s="13"/>
      <c r="G467" s="13"/>
      <c r="H467" s="13"/>
      <c r="I467" s="13"/>
      <c r="J467" s="13"/>
      <c r="K467" s="13"/>
      <c r="L467" s="13"/>
    </row>
    <row r="468" spans="5:12" x14ac:dyDescent="0.3">
      <c r="E468" s="14"/>
      <c r="F468" s="13"/>
      <c r="G468" s="13"/>
      <c r="H468" s="13"/>
      <c r="I468" s="13"/>
      <c r="J468" s="13"/>
      <c r="K468" s="13"/>
      <c r="L468" s="13"/>
    </row>
    <row r="469" spans="5:12" x14ac:dyDescent="0.3">
      <c r="E469" s="14"/>
      <c r="F469" s="13"/>
      <c r="G469" s="13"/>
      <c r="H469" s="13"/>
      <c r="I469" s="13"/>
      <c r="J469" s="13"/>
      <c r="K469" s="13"/>
      <c r="L469" s="13"/>
    </row>
    <row r="470" spans="5:12" x14ac:dyDescent="0.3">
      <c r="E470" s="14"/>
      <c r="F470" s="13"/>
      <c r="G470" s="13"/>
      <c r="H470" s="13"/>
      <c r="I470" s="13"/>
      <c r="J470" s="13"/>
      <c r="K470" s="13"/>
      <c r="L470" s="13"/>
    </row>
    <row r="471" spans="5:12" x14ac:dyDescent="0.3">
      <c r="E471" s="14"/>
      <c r="F471" s="13"/>
      <c r="G471" s="13"/>
      <c r="H471" s="13"/>
      <c r="I471" s="13"/>
      <c r="J471" s="13"/>
      <c r="K471" s="13"/>
      <c r="L471" s="13"/>
    </row>
    <row r="472" spans="5:12" x14ac:dyDescent="0.3">
      <c r="E472" s="14"/>
      <c r="F472" s="13"/>
      <c r="G472" s="13"/>
      <c r="H472" s="13"/>
      <c r="I472" s="13"/>
      <c r="J472" s="13"/>
      <c r="K472" s="13"/>
      <c r="L472" s="13"/>
    </row>
    <row r="473" spans="5:12" x14ac:dyDescent="0.3">
      <c r="E473" s="14"/>
      <c r="F473" s="13"/>
      <c r="G473" s="13"/>
      <c r="H473" s="13"/>
      <c r="I473" s="13"/>
      <c r="J473" s="13"/>
      <c r="K473" s="13"/>
      <c r="L473" s="13"/>
    </row>
    <row r="474" spans="5:12" x14ac:dyDescent="0.3">
      <c r="E474" s="14"/>
      <c r="F474" s="13"/>
      <c r="G474" s="13"/>
      <c r="H474" s="13"/>
      <c r="I474" s="13"/>
      <c r="J474" s="13"/>
      <c r="K474" s="13"/>
      <c r="L474" s="13"/>
    </row>
    <row r="475" spans="5:12" x14ac:dyDescent="0.3">
      <c r="E475" s="14"/>
      <c r="F475" s="13"/>
      <c r="G475" s="13"/>
      <c r="H475" s="13"/>
      <c r="I475" s="13"/>
      <c r="J475" s="13"/>
      <c r="K475" s="13"/>
      <c r="L475" s="13"/>
    </row>
    <row r="476" spans="5:12" x14ac:dyDescent="0.3">
      <c r="E476" s="14"/>
      <c r="F476" s="13"/>
      <c r="G476" s="13"/>
      <c r="H476" s="13"/>
      <c r="I476" s="13"/>
      <c r="J476" s="13"/>
      <c r="K476" s="13"/>
      <c r="L476" s="13"/>
    </row>
    <row r="477" spans="5:12" x14ac:dyDescent="0.3">
      <c r="E477" s="14"/>
      <c r="F477" s="13"/>
      <c r="G477" s="13"/>
      <c r="H477" s="13"/>
      <c r="I477" s="13"/>
      <c r="J477" s="13"/>
      <c r="K477" s="13"/>
      <c r="L477" s="13"/>
    </row>
    <row r="478" spans="5:12" x14ac:dyDescent="0.3">
      <c r="E478" s="14"/>
      <c r="F478" s="13"/>
      <c r="G478" s="13"/>
      <c r="H478" s="13"/>
      <c r="I478" s="13"/>
      <c r="J478" s="13"/>
      <c r="K478" s="13"/>
      <c r="L478" s="13"/>
    </row>
    <row r="479" spans="5:12" x14ac:dyDescent="0.3">
      <c r="E479" s="14"/>
      <c r="F479" s="13"/>
      <c r="G479" s="13"/>
      <c r="H479" s="13"/>
      <c r="I479" s="13"/>
      <c r="J479" s="13"/>
      <c r="K479" s="13"/>
      <c r="L479" s="13"/>
    </row>
    <row r="480" spans="5:12" x14ac:dyDescent="0.3">
      <c r="E480" s="14"/>
      <c r="F480" s="13"/>
      <c r="G480" s="13"/>
      <c r="H480" s="13"/>
      <c r="I480" s="13"/>
      <c r="J480" s="13"/>
      <c r="K480" s="13"/>
      <c r="L480" s="13"/>
    </row>
    <row r="481" spans="5:12" x14ac:dyDescent="0.3">
      <c r="E481" s="14"/>
      <c r="F481" s="13"/>
      <c r="G481" s="13"/>
      <c r="H481" s="13"/>
      <c r="I481" s="13"/>
      <c r="J481" s="13"/>
      <c r="K481" s="13"/>
      <c r="L481" s="13"/>
    </row>
    <row r="482" spans="5:12" x14ac:dyDescent="0.3">
      <c r="E482" s="14"/>
      <c r="F482" s="13"/>
      <c r="G482" s="13"/>
      <c r="H482" s="13"/>
      <c r="I482" s="13"/>
      <c r="J482" s="13"/>
      <c r="K482" s="13"/>
      <c r="L482" s="13"/>
    </row>
    <row r="483" spans="5:12" x14ac:dyDescent="0.3">
      <c r="E483" s="14"/>
      <c r="F483" s="13"/>
      <c r="G483" s="13"/>
      <c r="H483" s="13"/>
      <c r="I483" s="13"/>
      <c r="J483" s="13"/>
      <c r="K483" s="13"/>
      <c r="L483" s="13"/>
    </row>
    <row r="484" spans="5:12" x14ac:dyDescent="0.3">
      <c r="E484" s="14"/>
      <c r="F484" s="13"/>
      <c r="G484" s="13"/>
      <c r="H484" s="13"/>
      <c r="I484" s="13"/>
      <c r="J484" s="13"/>
      <c r="K484" s="13"/>
      <c r="L484" s="13"/>
    </row>
    <row r="485" spans="5:12" x14ac:dyDescent="0.3">
      <c r="E485" s="14"/>
      <c r="F485" s="13"/>
      <c r="G485" s="13"/>
      <c r="H485" s="13"/>
      <c r="I485" s="13"/>
      <c r="J485" s="13"/>
      <c r="K485" s="13"/>
      <c r="L485" s="13"/>
    </row>
    <row r="486" spans="5:12" x14ac:dyDescent="0.3">
      <c r="E486" s="14"/>
      <c r="F486" s="13"/>
      <c r="G486" s="13"/>
      <c r="H486" s="13"/>
      <c r="I486" s="13"/>
      <c r="J486" s="13"/>
      <c r="K486" s="13"/>
      <c r="L486" s="13"/>
    </row>
    <row r="487" spans="5:12" x14ac:dyDescent="0.3">
      <c r="E487" s="14"/>
      <c r="F487" s="13"/>
      <c r="G487" s="13"/>
      <c r="H487" s="13"/>
      <c r="I487" s="13"/>
      <c r="J487" s="13"/>
      <c r="K487" s="13"/>
      <c r="L487" s="13"/>
    </row>
    <row r="488" spans="5:12" x14ac:dyDescent="0.3">
      <c r="E488" s="14"/>
      <c r="F488" s="13"/>
      <c r="G488" s="13"/>
      <c r="H488" s="13"/>
      <c r="I488" s="13"/>
      <c r="J488" s="13"/>
      <c r="K488" s="13"/>
      <c r="L488" s="13"/>
    </row>
    <row r="489" spans="5:12" x14ac:dyDescent="0.3">
      <c r="E489" s="14"/>
      <c r="F489" s="13"/>
      <c r="G489" s="13"/>
      <c r="H489" s="13"/>
      <c r="I489" s="13"/>
      <c r="J489" s="13"/>
      <c r="K489" s="13"/>
      <c r="L489" s="13"/>
    </row>
    <row r="490" spans="5:12" x14ac:dyDescent="0.3">
      <c r="E490" s="14"/>
      <c r="F490" s="13"/>
      <c r="G490" s="13"/>
      <c r="H490" s="13"/>
      <c r="I490" s="13"/>
      <c r="J490" s="13"/>
      <c r="K490" s="13"/>
      <c r="L490" s="13"/>
    </row>
    <row r="491" spans="5:12" x14ac:dyDescent="0.3">
      <c r="E491" s="14"/>
      <c r="F491" s="13"/>
      <c r="G491" s="13"/>
      <c r="H491" s="13"/>
      <c r="I491" s="13"/>
      <c r="J491" s="13"/>
      <c r="K491" s="13"/>
      <c r="L491" s="13"/>
    </row>
    <row r="492" spans="5:12" x14ac:dyDescent="0.3">
      <c r="E492" s="14"/>
      <c r="F492" s="13"/>
      <c r="G492" s="13"/>
      <c r="H492" s="13"/>
      <c r="I492" s="13"/>
      <c r="J492" s="13"/>
      <c r="K492" s="13"/>
      <c r="L492" s="13"/>
    </row>
    <row r="493" spans="5:12" x14ac:dyDescent="0.3">
      <c r="E493" s="14"/>
      <c r="F493" s="13"/>
      <c r="G493" s="13"/>
      <c r="H493" s="13"/>
      <c r="I493" s="13"/>
      <c r="J493" s="13"/>
      <c r="K493" s="13"/>
      <c r="L493" s="13"/>
    </row>
    <row r="494" spans="5:12" x14ac:dyDescent="0.3">
      <c r="E494" s="14"/>
      <c r="F494" s="13"/>
      <c r="G494" s="13"/>
      <c r="H494" s="13"/>
      <c r="I494" s="13"/>
      <c r="J494" s="13"/>
      <c r="K494" s="13"/>
      <c r="L494" s="13"/>
    </row>
    <row r="495" spans="5:12" x14ac:dyDescent="0.3">
      <c r="E495" s="14"/>
      <c r="F495" s="13"/>
      <c r="G495" s="13"/>
      <c r="H495" s="13"/>
      <c r="I495" s="13"/>
      <c r="J495" s="13"/>
      <c r="K495" s="13"/>
      <c r="L495" s="13"/>
    </row>
    <row r="496" spans="5:12" x14ac:dyDescent="0.3">
      <c r="E496" s="14"/>
      <c r="F496" s="13"/>
      <c r="G496" s="13"/>
      <c r="H496" s="13"/>
      <c r="I496" s="13"/>
      <c r="J496" s="13"/>
      <c r="K496" s="13"/>
      <c r="L496" s="13"/>
    </row>
    <row r="497" spans="5:12" x14ac:dyDescent="0.3">
      <c r="E497" s="14"/>
      <c r="F497" s="13"/>
      <c r="G497" s="13"/>
      <c r="H497" s="13"/>
      <c r="I497" s="13"/>
      <c r="J497" s="13"/>
      <c r="K497" s="13"/>
      <c r="L497" s="13"/>
    </row>
    <row r="498" spans="5:12" x14ac:dyDescent="0.3">
      <c r="E498" s="14"/>
      <c r="F498" s="13"/>
      <c r="G498" s="13"/>
      <c r="H498" s="13"/>
      <c r="I498" s="13"/>
      <c r="J498" s="13"/>
      <c r="K498" s="13"/>
      <c r="L498" s="13"/>
    </row>
    <row r="499" spans="5:12" x14ac:dyDescent="0.3">
      <c r="E499" s="14"/>
      <c r="F499" s="13"/>
      <c r="G499" s="13"/>
      <c r="H499" s="13"/>
      <c r="I499" s="13"/>
      <c r="J499" s="13"/>
      <c r="K499" s="13"/>
      <c r="L499" s="13"/>
    </row>
    <row r="500" spans="5:12" x14ac:dyDescent="0.3">
      <c r="E500" s="14"/>
      <c r="F500" s="13"/>
      <c r="G500" s="13"/>
      <c r="H500" s="13"/>
      <c r="I500" s="13"/>
      <c r="J500" s="13"/>
      <c r="K500" s="13"/>
      <c r="L500" s="13"/>
    </row>
    <row r="501" spans="5:12" x14ac:dyDescent="0.3">
      <c r="E501" s="14"/>
      <c r="F501" s="13"/>
      <c r="G501" s="13"/>
      <c r="H501" s="13"/>
      <c r="I501" s="13"/>
      <c r="J501" s="13"/>
      <c r="K501" s="13"/>
      <c r="L501" s="13"/>
    </row>
    <row r="502" spans="5:12" x14ac:dyDescent="0.3">
      <c r="E502" s="14"/>
      <c r="F502" s="13"/>
      <c r="G502" s="13"/>
      <c r="H502" s="13"/>
      <c r="I502" s="13"/>
      <c r="J502" s="13"/>
      <c r="K502" s="13"/>
      <c r="L502" s="13"/>
    </row>
    <row r="503" spans="5:12" x14ac:dyDescent="0.3">
      <c r="E503" s="14"/>
      <c r="F503" s="13"/>
      <c r="G503" s="13"/>
      <c r="H503" s="13"/>
      <c r="I503" s="13"/>
      <c r="J503" s="13"/>
      <c r="K503" s="13"/>
      <c r="L503" s="13"/>
    </row>
    <row r="504" spans="5:12" x14ac:dyDescent="0.3">
      <c r="E504" s="14"/>
      <c r="F504" s="13"/>
      <c r="G504" s="13"/>
      <c r="H504" s="13"/>
      <c r="I504" s="13"/>
      <c r="J504" s="13"/>
      <c r="K504" s="13"/>
      <c r="L504" s="13"/>
    </row>
    <row r="505" spans="5:12" x14ac:dyDescent="0.3">
      <c r="E505" s="14"/>
      <c r="F505" s="13"/>
      <c r="G505" s="13"/>
      <c r="H505" s="13"/>
      <c r="I505" s="13"/>
      <c r="J505" s="13"/>
      <c r="K505" s="13"/>
      <c r="L505" s="13"/>
    </row>
    <row r="506" spans="5:12" x14ac:dyDescent="0.3">
      <c r="E506" s="14"/>
      <c r="F506" s="13"/>
      <c r="G506" s="13"/>
      <c r="H506" s="13"/>
      <c r="I506" s="13"/>
      <c r="J506" s="13"/>
      <c r="K506" s="13"/>
      <c r="L506" s="13"/>
    </row>
    <row r="507" spans="5:12" x14ac:dyDescent="0.3">
      <c r="E507" s="14"/>
      <c r="F507" s="13"/>
      <c r="G507" s="13"/>
      <c r="H507" s="13"/>
      <c r="I507" s="13"/>
      <c r="J507" s="13"/>
      <c r="K507" s="13"/>
      <c r="L507" s="13"/>
    </row>
    <row r="508" spans="5:12" x14ac:dyDescent="0.3">
      <c r="E508" s="14"/>
      <c r="F508" s="13"/>
      <c r="G508" s="13"/>
      <c r="H508" s="13"/>
      <c r="I508" s="13"/>
      <c r="J508" s="13"/>
      <c r="K508" s="13"/>
      <c r="L508" s="13"/>
    </row>
    <row r="509" spans="5:12" x14ac:dyDescent="0.3">
      <c r="E509" s="14"/>
      <c r="F509" s="13"/>
      <c r="G509" s="13"/>
      <c r="H509" s="13"/>
      <c r="I509" s="13"/>
      <c r="J509" s="13"/>
      <c r="K509" s="13"/>
      <c r="L509" s="13"/>
    </row>
    <row r="510" spans="5:12" x14ac:dyDescent="0.3">
      <c r="E510" s="14"/>
      <c r="F510" s="13"/>
      <c r="G510" s="13"/>
      <c r="H510" s="13"/>
      <c r="I510" s="13"/>
      <c r="J510" s="13"/>
      <c r="K510" s="13"/>
      <c r="L510" s="13"/>
    </row>
    <row r="511" spans="5:12" x14ac:dyDescent="0.3">
      <c r="E511" s="14"/>
      <c r="F511" s="13"/>
      <c r="G511" s="13"/>
      <c r="H511" s="13"/>
      <c r="I511" s="13"/>
      <c r="J511" s="13"/>
      <c r="K511" s="13"/>
      <c r="L511" s="13"/>
    </row>
    <row r="512" spans="5:12" x14ac:dyDescent="0.3">
      <c r="E512" s="14"/>
      <c r="F512" s="13"/>
      <c r="G512" s="13"/>
      <c r="H512" s="13"/>
      <c r="I512" s="13"/>
      <c r="J512" s="13"/>
      <c r="K512" s="13"/>
      <c r="L512" s="13"/>
    </row>
    <row r="513" spans="5:12" x14ac:dyDescent="0.3">
      <c r="E513" s="14"/>
      <c r="F513" s="13"/>
      <c r="G513" s="13"/>
      <c r="H513" s="13"/>
      <c r="I513" s="13"/>
      <c r="J513" s="13"/>
      <c r="K513" s="13"/>
      <c r="L513" s="13"/>
    </row>
    <row r="514" spans="5:12" x14ac:dyDescent="0.3">
      <c r="E514" s="14"/>
      <c r="F514" s="13"/>
      <c r="G514" s="13"/>
      <c r="H514" s="13"/>
      <c r="I514" s="13"/>
      <c r="J514" s="13"/>
      <c r="K514" s="13"/>
      <c r="L514" s="13"/>
    </row>
    <row r="515" spans="5:12" x14ac:dyDescent="0.3">
      <c r="E515" s="14"/>
      <c r="F515" s="13"/>
      <c r="G515" s="13"/>
      <c r="H515" s="13"/>
      <c r="I515" s="13"/>
      <c r="J515" s="13"/>
      <c r="K515" s="13"/>
      <c r="L515" s="13"/>
    </row>
    <row r="516" spans="5:12" x14ac:dyDescent="0.3">
      <c r="E516" s="14"/>
      <c r="F516" s="13"/>
      <c r="G516" s="13"/>
      <c r="H516" s="13"/>
      <c r="I516" s="13"/>
      <c r="J516" s="13"/>
      <c r="K516" s="13"/>
      <c r="L516" s="13"/>
    </row>
    <row r="517" spans="5:12" x14ac:dyDescent="0.3">
      <c r="E517" s="14"/>
      <c r="F517" s="13"/>
      <c r="G517" s="13"/>
      <c r="H517" s="13"/>
      <c r="I517" s="13"/>
      <c r="J517" s="13"/>
      <c r="K517" s="13"/>
      <c r="L517" s="13"/>
    </row>
    <row r="518" spans="5:12" x14ac:dyDescent="0.3">
      <c r="E518" s="14"/>
      <c r="F518" s="13"/>
      <c r="G518" s="13"/>
      <c r="H518" s="13"/>
      <c r="I518" s="13"/>
      <c r="J518" s="13"/>
      <c r="K518" s="13"/>
      <c r="L518" s="13"/>
    </row>
    <row r="519" spans="5:12" x14ac:dyDescent="0.3">
      <c r="E519" s="14"/>
      <c r="F519" s="13"/>
      <c r="G519" s="13"/>
      <c r="H519" s="13"/>
      <c r="I519" s="13"/>
      <c r="J519" s="13"/>
      <c r="K519" s="13"/>
      <c r="L519" s="13"/>
    </row>
    <row r="520" spans="5:12" x14ac:dyDescent="0.3">
      <c r="E520" s="14"/>
      <c r="F520" s="13"/>
      <c r="G520" s="13"/>
      <c r="H520" s="13"/>
      <c r="I520" s="13"/>
      <c r="J520" s="13"/>
      <c r="K520" s="13"/>
      <c r="L520" s="13"/>
    </row>
    <row r="521" spans="5:12" x14ac:dyDescent="0.3">
      <c r="E521" s="14"/>
      <c r="F521" s="13"/>
      <c r="G521" s="13"/>
      <c r="H521" s="13"/>
      <c r="I521" s="13"/>
      <c r="J521" s="13"/>
      <c r="K521" s="13"/>
      <c r="L521" s="13"/>
    </row>
    <row r="522" spans="5:12" x14ac:dyDescent="0.3">
      <c r="E522" s="14"/>
      <c r="F522" s="13"/>
      <c r="G522" s="13"/>
      <c r="H522" s="13"/>
      <c r="I522" s="13"/>
      <c r="J522" s="13"/>
      <c r="K522" s="13"/>
      <c r="L522" s="13"/>
    </row>
    <row r="523" spans="5:12" x14ac:dyDescent="0.3">
      <c r="E523" s="14"/>
      <c r="F523" s="13"/>
      <c r="G523" s="13"/>
      <c r="H523" s="13"/>
      <c r="I523" s="13"/>
      <c r="J523" s="13"/>
      <c r="K523" s="13"/>
      <c r="L523" s="13"/>
    </row>
    <row r="524" spans="5:12" x14ac:dyDescent="0.3">
      <c r="E524" s="14"/>
      <c r="F524" s="13"/>
      <c r="G524" s="13"/>
      <c r="H524" s="13"/>
      <c r="I524" s="13"/>
      <c r="J524" s="13"/>
      <c r="K524" s="13"/>
      <c r="L524" s="13"/>
    </row>
    <row r="525" spans="5:12" x14ac:dyDescent="0.3">
      <c r="E525" s="14"/>
      <c r="F525" s="13"/>
      <c r="G525" s="13"/>
      <c r="H525" s="13"/>
      <c r="I525" s="13"/>
      <c r="J525" s="13"/>
      <c r="K525" s="13"/>
      <c r="L525" s="13"/>
    </row>
    <row r="526" spans="5:12" x14ac:dyDescent="0.3">
      <c r="E526" s="14"/>
      <c r="F526" s="13"/>
      <c r="G526" s="13"/>
      <c r="H526" s="13"/>
      <c r="I526" s="13"/>
      <c r="J526" s="13"/>
      <c r="K526" s="13"/>
      <c r="L526" s="13"/>
    </row>
    <row r="527" spans="5:12" x14ac:dyDescent="0.3">
      <c r="E527" s="14"/>
      <c r="F527" s="13"/>
      <c r="G527" s="13"/>
      <c r="H527" s="13"/>
      <c r="I527" s="13"/>
      <c r="J527" s="13"/>
      <c r="K527" s="13"/>
      <c r="L527" s="13"/>
    </row>
    <row r="528" spans="5:12" x14ac:dyDescent="0.3">
      <c r="E528" s="14"/>
      <c r="F528" s="13"/>
      <c r="G528" s="13"/>
      <c r="H528" s="13"/>
      <c r="I528" s="13"/>
      <c r="J528" s="13"/>
      <c r="K528" s="13"/>
      <c r="L528" s="13"/>
    </row>
    <row r="529" spans="5:12" x14ac:dyDescent="0.3">
      <c r="E529" s="14"/>
      <c r="F529" s="13"/>
      <c r="G529" s="13"/>
      <c r="H529" s="13"/>
      <c r="I529" s="13"/>
      <c r="J529" s="13"/>
      <c r="K529" s="13"/>
      <c r="L529" s="13"/>
    </row>
    <row r="530" spans="5:12" x14ac:dyDescent="0.3">
      <c r="E530" s="14"/>
      <c r="F530" s="13"/>
      <c r="G530" s="13"/>
      <c r="H530" s="13"/>
      <c r="I530" s="13"/>
      <c r="J530" s="13"/>
      <c r="K530" s="13"/>
      <c r="L530" s="13"/>
    </row>
    <row r="531" spans="5:12" x14ac:dyDescent="0.3">
      <c r="E531" s="14"/>
      <c r="F531" s="13"/>
      <c r="G531" s="13"/>
      <c r="H531" s="13"/>
      <c r="I531" s="13"/>
      <c r="J531" s="13"/>
      <c r="K531" s="13"/>
      <c r="L531" s="13"/>
    </row>
    <row r="532" spans="5:12" x14ac:dyDescent="0.3">
      <c r="E532" s="14"/>
      <c r="F532" s="13"/>
      <c r="G532" s="13"/>
      <c r="H532" s="13"/>
      <c r="I532" s="13"/>
      <c r="J532" s="13"/>
      <c r="K532" s="13"/>
      <c r="L532" s="13"/>
    </row>
    <row r="533" spans="5:12" x14ac:dyDescent="0.3">
      <c r="E533" s="14"/>
      <c r="F533" s="13"/>
      <c r="G533" s="13"/>
      <c r="H533" s="13"/>
      <c r="I533" s="13"/>
      <c r="J533" s="13"/>
      <c r="K533" s="13"/>
      <c r="L533" s="13"/>
    </row>
    <row r="534" spans="5:12" x14ac:dyDescent="0.3">
      <c r="E534" s="14"/>
      <c r="F534" s="13"/>
      <c r="G534" s="13"/>
      <c r="H534" s="13"/>
      <c r="I534" s="13"/>
      <c r="J534" s="13"/>
      <c r="K534" s="13"/>
      <c r="L534" s="13"/>
    </row>
    <row r="535" spans="5:12" x14ac:dyDescent="0.3">
      <c r="E535" s="14"/>
      <c r="F535" s="13"/>
      <c r="G535" s="13"/>
      <c r="H535" s="13"/>
      <c r="I535" s="13"/>
      <c r="J535" s="13"/>
      <c r="K535" s="13"/>
      <c r="L535" s="13"/>
    </row>
    <row r="536" spans="5:12" x14ac:dyDescent="0.3">
      <c r="E536" s="14"/>
      <c r="F536" s="13"/>
      <c r="G536" s="13"/>
      <c r="H536" s="13"/>
      <c r="I536" s="13"/>
      <c r="J536" s="13"/>
      <c r="K536" s="13"/>
      <c r="L536" s="13"/>
    </row>
    <row r="537" spans="5:12" x14ac:dyDescent="0.3">
      <c r="E537" s="14"/>
      <c r="F537" s="13"/>
      <c r="G537" s="13"/>
      <c r="H537" s="13"/>
      <c r="I537" s="13"/>
      <c r="J537" s="13"/>
      <c r="K537" s="13"/>
      <c r="L537" s="13"/>
    </row>
    <row r="538" spans="5:12" x14ac:dyDescent="0.3">
      <c r="E538" s="14"/>
      <c r="F538" s="13"/>
      <c r="G538" s="13"/>
      <c r="H538" s="13"/>
      <c r="I538" s="13"/>
      <c r="J538" s="13"/>
      <c r="K538" s="13"/>
      <c r="L538" s="13"/>
    </row>
    <row r="539" spans="5:12" x14ac:dyDescent="0.3">
      <c r="E539" s="14"/>
      <c r="F539" s="13"/>
      <c r="G539" s="13"/>
      <c r="H539" s="13"/>
      <c r="I539" s="13"/>
      <c r="J539" s="13"/>
      <c r="K539" s="13"/>
      <c r="L539" s="13"/>
    </row>
    <row r="540" spans="5:12" x14ac:dyDescent="0.3">
      <c r="E540" s="14"/>
      <c r="F540" s="13"/>
      <c r="G540" s="13"/>
      <c r="H540" s="13"/>
      <c r="I540" s="13"/>
      <c r="J540" s="13"/>
      <c r="K540" s="13"/>
      <c r="L540" s="13"/>
    </row>
    <row r="541" spans="5:12" x14ac:dyDescent="0.3">
      <c r="E541" s="14"/>
      <c r="F541" s="13"/>
      <c r="G541" s="13"/>
      <c r="H541" s="13"/>
      <c r="I541" s="13"/>
      <c r="J541" s="13"/>
      <c r="K541" s="13"/>
      <c r="L541" s="13"/>
    </row>
    <row r="542" spans="5:12" x14ac:dyDescent="0.3">
      <c r="E542" s="14"/>
      <c r="F542" s="13"/>
      <c r="G542" s="13"/>
      <c r="H542" s="13"/>
      <c r="I542" s="13"/>
      <c r="J542" s="13"/>
      <c r="K542" s="13"/>
      <c r="L542" s="13"/>
    </row>
    <row r="543" spans="5:12" x14ac:dyDescent="0.3">
      <c r="E543" s="14"/>
      <c r="F543" s="13"/>
      <c r="G543" s="13"/>
      <c r="H543" s="13"/>
      <c r="I543" s="13"/>
      <c r="J543" s="13"/>
      <c r="K543" s="13"/>
      <c r="L543" s="13"/>
    </row>
    <row r="544" spans="5:12" x14ac:dyDescent="0.3">
      <c r="E544" s="14"/>
      <c r="F544" s="13"/>
      <c r="G544" s="13"/>
      <c r="H544" s="13"/>
      <c r="I544" s="13"/>
      <c r="J544" s="13"/>
      <c r="K544" s="13"/>
      <c r="L544" s="13"/>
    </row>
    <row r="545" spans="5:12" x14ac:dyDescent="0.3">
      <c r="E545" s="14"/>
      <c r="F545" s="13"/>
      <c r="G545" s="13"/>
      <c r="H545" s="13"/>
      <c r="I545" s="13"/>
      <c r="J545" s="13"/>
      <c r="K545" s="13"/>
      <c r="L545" s="13"/>
    </row>
    <row r="546" spans="5:12" x14ac:dyDescent="0.3">
      <c r="E546" s="14"/>
      <c r="F546" s="13"/>
      <c r="G546" s="13"/>
      <c r="H546" s="13"/>
      <c r="I546" s="13"/>
      <c r="J546" s="13"/>
      <c r="K546" s="13"/>
      <c r="L546" s="13"/>
    </row>
    <row r="547" spans="5:12" x14ac:dyDescent="0.3">
      <c r="E547" s="14"/>
      <c r="F547" s="13"/>
      <c r="G547" s="13"/>
      <c r="H547" s="13"/>
      <c r="I547" s="13"/>
      <c r="J547" s="13"/>
      <c r="K547" s="13"/>
      <c r="L547" s="13"/>
    </row>
    <row r="548" spans="5:12" x14ac:dyDescent="0.3">
      <c r="E548" s="14"/>
      <c r="F548" s="13"/>
      <c r="G548" s="13"/>
      <c r="H548" s="13"/>
      <c r="I548" s="13"/>
      <c r="J548" s="13"/>
      <c r="K548" s="13"/>
      <c r="L548" s="13"/>
    </row>
    <row r="549" spans="5:12" x14ac:dyDescent="0.3">
      <c r="E549" s="14"/>
      <c r="F549" s="13"/>
      <c r="G549" s="13"/>
      <c r="H549" s="13"/>
      <c r="I549" s="13"/>
      <c r="J549" s="13"/>
      <c r="K549" s="13"/>
      <c r="L549" s="13"/>
    </row>
    <row r="550" spans="5:12" x14ac:dyDescent="0.3">
      <c r="E550" s="14"/>
      <c r="F550" s="13"/>
      <c r="G550" s="13"/>
      <c r="H550" s="13"/>
      <c r="I550" s="13"/>
      <c r="J550" s="13"/>
      <c r="K550" s="13"/>
      <c r="L550" s="13"/>
    </row>
    <row r="551" spans="5:12" x14ac:dyDescent="0.3">
      <c r="E551" s="14"/>
      <c r="F551" s="13"/>
      <c r="G551" s="13"/>
      <c r="H551" s="13"/>
      <c r="I551" s="13"/>
      <c r="J551" s="13"/>
      <c r="K551" s="13"/>
      <c r="L551" s="13"/>
    </row>
    <row r="552" spans="5:12" x14ac:dyDescent="0.3">
      <c r="E552" s="14"/>
      <c r="F552" s="13"/>
      <c r="G552" s="13"/>
      <c r="H552" s="13"/>
      <c r="I552" s="13"/>
      <c r="J552" s="13"/>
      <c r="K552" s="13"/>
      <c r="L552" s="13"/>
    </row>
    <row r="553" spans="5:12" x14ac:dyDescent="0.3">
      <c r="E553" s="14"/>
      <c r="F553" s="13"/>
      <c r="G553" s="13"/>
      <c r="H553" s="13"/>
      <c r="I553" s="13"/>
      <c r="J553" s="13"/>
      <c r="K553" s="13"/>
      <c r="L553" s="13"/>
    </row>
    <row r="554" spans="5:12" x14ac:dyDescent="0.3">
      <c r="E554" s="14"/>
      <c r="F554" s="13"/>
      <c r="G554" s="13"/>
      <c r="H554" s="13"/>
      <c r="I554" s="13"/>
      <c r="J554" s="13"/>
      <c r="K554" s="13"/>
      <c r="L554" s="13"/>
    </row>
    <row r="555" spans="5:12" x14ac:dyDescent="0.3">
      <c r="E555" s="14"/>
      <c r="F555" s="13"/>
      <c r="G555" s="13"/>
      <c r="H555" s="13"/>
      <c r="I555" s="13"/>
      <c r="J555" s="13"/>
      <c r="K555" s="13"/>
      <c r="L555" s="13"/>
    </row>
    <row r="556" spans="5:12" x14ac:dyDescent="0.3">
      <c r="E556" s="14"/>
      <c r="F556" s="13"/>
      <c r="G556" s="13"/>
      <c r="H556" s="13"/>
      <c r="I556" s="13"/>
      <c r="J556" s="13"/>
      <c r="K556" s="13"/>
      <c r="L556" s="13"/>
    </row>
    <row r="557" spans="5:12" x14ac:dyDescent="0.3">
      <c r="E557" s="14"/>
      <c r="F557" s="13"/>
      <c r="G557" s="13"/>
      <c r="H557" s="13"/>
      <c r="I557" s="13"/>
      <c r="J557" s="13"/>
      <c r="K557" s="13"/>
      <c r="L557" s="13"/>
    </row>
    <row r="558" spans="5:12" x14ac:dyDescent="0.3">
      <c r="E558" s="14"/>
      <c r="F558" s="13"/>
      <c r="G558" s="13"/>
      <c r="H558" s="13"/>
      <c r="I558" s="13"/>
      <c r="J558" s="13"/>
      <c r="K558" s="13"/>
      <c r="L558" s="13"/>
    </row>
    <row r="559" spans="5:12" x14ac:dyDescent="0.3">
      <c r="E559" s="14"/>
      <c r="F559" s="13"/>
      <c r="G559" s="13"/>
      <c r="H559" s="13"/>
      <c r="I559" s="13"/>
      <c r="J559" s="13"/>
      <c r="K559" s="13"/>
      <c r="L559" s="13"/>
    </row>
    <row r="560" spans="5:12" x14ac:dyDescent="0.3">
      <c r="E560" s="14"/>
      <c r="F560" s="13"/>
      <c r="G560" s="13"/>
      <c r="H560" s="13"/>
      <c r="I560" s="13"/>
      <c r="J560" s="13"/>
      <c r="K560" s="13"/>
      <c r="L560" s="13"/>
    </row>
    <row r="561" spans="5:12" x14ac:dyDescent="0.3">
      <c r="E561" s="14"/>
      <c r="F561" s="13"/>
      <c r="G561" s="13"/>
      <c r="H561" s="13"/>
      <c r="I561" s="13"/>
      <c r="J561" s="13"/>
      <c r="K561" s="13"/>
      <c r="L561" s="13"/>
    </row>
    <row r="562" spans="5:12" x14ac:dyDescent="0.3">
      <c r="E562" s="14"/>
      <c r="F562" s="13"/>
      <c r="G562" s="13"/>
      <c r="H562" s="13"/>
      <c r="I562" s="13"/>
      <c r="J562" s="13"/>
      <c r="K562" s="13"/>
      <c r="L562" s="13"/>
    </row>
    <row r="563" spans="5:12" x14ac:dyDescent="0.3">
      <c r="E563" s="14"/>
      <c r="F563" s="13"/>
      <c r="G563" s="13"/>
      <c r="H563" s="13"/>
      <c r="I563" s="13"/>
      <c r="J563" s="13"/>
      <c r="K563" s="13"/>
      <c r="L563" s="13"/>
    </row>
    <row r="564" spans="5:12" x14ac:dyDescent="0.3">
      <c r="E564" s="14"/>
      <c r="F564" s="13"/>
      <c r="G564" s="13"/>
      <c r="H564" s="13"/>
      <c r="I564" s="13"/>
      <c r="J564" s="13"/>
      <c r="K564" s="13"/>
      <c r="L564" s="13"/>
    </row>
    <row r="565" spans="5:12" x14ac:dyDescent="0.3">
      <c r="E565" s="14"/>
      <c r="F565" s="13"/>
      <c r="G565" s="13"/>
      <c r="H565" s="13"/>
      <c r="I565" s="13"/>
      <c r="J565" s="13"/>
      <c r="K565" s="13"/>
      <c r="L565" s="13"/>
    </row>
    <row r="566" spans="5:12" x14ac:dyDescent="0.3">
      <c r="E566" s="14"/>
      <c r="F566" s="13"/>
      <c r="G566" s="13"/>
      <c r="H566" s="13"/>
      <c r="I566" s="13"/>
      <c r="J566" s="13"/>
      <c r="K566" s="13"/>
      <c r="L566" s="13"/>
    </row>
    <row r="567" spans="5:12" x14ac:dyDescent="0.3">
      <c r="E567" s="14"/>
      <c r="F567" s="13"/>
      <c r="G567" s="13"/>
      <c r="H567" s="13"/>
      <c r="I567" s="13"/>
      <c r="J567" s="13"/>
      <c r="K567" s="13"/>
      <c r="L567" s="13"/>
    </row>
    <row r="568" spans="5:12" x14ac:dyDescent="0.3">
      <c r="E568" s="14"/>
      <c r="F568" s="13"/>
      <c r="G568" s="13"/>
      <c r="H568" s="13"/>
      <c r="I568" s="13"/>
      <c r="J568" s="13"/>
      <c r="K568" s="13"/>
      <c r="L568" s="13"/>
    </row>
    <row r="569" spans="5:12" x14ac:dyDescent="0.3">
      <c r="E569" s="14"/>
      <c r="F569" s="13"/>
      <c r="G569" s="13"/>
      <c r="H569" s="13"/>
      <c r="I569" s="13"/>
      <c r="J569" s="13"/>
      <c r="K569" s="13"/>
      <c r="L569" s="13"/>
    </row>
    <row r="570" spans="5:12" x14ac:dyDescent="0.3">
      <c r="E570" s="14"/>
      <c r="F570" s="13"/>
      <c r="G570" s="13"/>
      <c r="H570" s="13"/>
      <c r="I570" s="13"/>
      <c r="J570" s="13"/>
      <c r="K570" s="13"/>
      <c r="L570" s="13"/>
    </row>
    <row r="571" spans="5:12" x14ac:dyDescent="0.3">
      <c r="E571" s="14"/>
      <c r="F571" s="13"/>
      <c r="G571" s="13"/>
      <c r="H571" s="13"/>
      <c r="I571" s="13"/>
      <c r="J571" s="13"/>
      <c r="K571" s="13"/>
      <c r="L571" s="13"/>
    </row>
    <row r="572" spans="5:12" x14ac:dyDescent="0.3">
      <c r="E572" s="14"/>
      <c r="F572" s="13"/>
      <c r="G572" s="13"/>
      <c r="H572" s="13"/>
      <c r="I572" s="13"/>
      <c r="J572" s="13"/>
      <c r="K572" s="13"/>
      <c r="L572" s="13"/>
    </row>
    <row r="573" spans="5:12" x14ac:dyDescent="0.3">
      <c r="E573" s="14"/>
      <c r="F573" s="13"/>
      <c r="G573" s="13"/>
      <c r="H573" s="13"/>
      <c r="I573" s="13"/>
      <c r="J573" s="13"/>
      <c r="K573" s="13"/>
      <c r="L573" s="13"/>
    </row>
    <row r="574" spans="5:12" x14ac:dyDescent="0.3">
      <c r="E574" s="14"/>
      <c r="F574" s="13"/>
      <c r="G574" s="13"/>
      <c r="H574" s="13"/>
      <c r="I574" s="13"/>
      <c r="J574" s="13"/>
      <c r="K574" s="13"/>
      <c r="L574" s="13"/>
    </row>
    <row r="575" spans="5:12" x14ac:dyDescent="0.3">
      <c r="E575" s="14"/>
      <c r="F575" s="13"/>
      <c r="G575" s="13"/>
      <c r="H575" s="13"/>
      <c r="I575" s="13"/>
      <c r="J575" s="13"/>
      <c r="K575" s="13"/>
      <c r="L575" s="13"/>
    </row>
    <row r="576" spans="5:12" x14ac:dyDescent="0.3">
      <c r="E576" s="14"/>
      <c r="F576" s="13"/>
      <c r="G576" s="13"/>
      <c r="H576" s="13"/>
      <c r="I576" s="13"/>
      <c r="J576" s="13"/>
      <c r="K576" s="13"/>
      <c r="L576" s="13"/>
    </row>
    <row r="577" spans="5:12" x14ac:dyDescent="0.3">
      <c r="E577" s="14"/>
      <c r="F577" s="13"/>
      <c r="G577" s="13"/>
      <c r="H577" s="13"/>
      <c r="I577" s="13"/>
      <c r="J577" s="13"/>
      <c r="K577" s="13"/>
      <c r="L577" s="13"/>
    </row>
    <row r="578" spans="5:12" x14ac:dyDescent="0.3">
      <c r="E578" s="14"/>
      <c r="F578" s="13"/>
      <c r="G578" s="13"/>
      <c r="H578" s="13"/>
      <c r="I578" s="13"/>
      <c r="J578" s="13"/>
      <c r="K578" s="13"/>
      <c r="L578" s="13"/>
    </row>
    <row r="579" spans="5:12" x14ac:dyDescent="0.3">
      <c r="E579" s="14"/>
      <c r="F579" s="13"/>
      <c r="G579" s="13"/>
      <c r="H579" s="13"/>
      <c r="I579" s="13"/>
      <c r="J579" s="13"/>
      <c r="K579" s="13"/>
      <c r="L579" s="13"/>
    </row>
    <row r="580" spans="5:12" x14ac:dyDescent="0.3">
      <c r="E580" s="14"/>
      <c r="F580" s="13"/>
      <c r="G580" s="13"/>
      <c r="H580" s="13"/>
      <c r="I580" s="13"/>
      <c r="J580" s="13"/>
      <c r="K580" s="13"/>
      <c r="L580" s="13"/>
    </row>
    <row r="581" spans="5:12" x14ac:dyDescent="0.3">
      <c r="E581" s="14"/>
      <c r="F581" s="13"/>
      <c r="G581" s="13"/>
      <c r="H581" s="13"/>
      <c r="I581" s="13"/>
      <c r="J581" s="13"/>
      <c r="K581" s="13"/>
      <c r="L581" s="13"/>
    </row>
    <row r="582" spans="5:12" x14ac:dyDescent="0.3">
      <c r="E582" s="14"/>
      <c r="F582" s="13"/>
      <c r="G582" s="13"/>
      <c r="H582" s="13"/>
      <c r="I582" s="13"/>
      <c r="J582" s="13"/>
      <c r="K582" s="13"/>
      <c r="L582" s="13"/>
    </row>
    <row r="583" spans="5:12" x14ac:dyDescent="0.3">
      <c r="E583" s="14"/>
      <c r="F583" s="13"/>
      <c r="G583" s="13"/>
      <c r="H583" s="13"/>
      <c r="I583" s="13"/>
      <c r="J583" s="13"/>
      <c r="K583" s="13"/>
      <c r="L583" s="13"/>
    </row>
    <row r="584" spans="5:12" x14ac:dyDescent="0.3">
      <c r="E584" s="14"/>
      <c r="F584" s="13"/>
      <c r="G584" s="13"/>
      <c r="H584" s="13"/>
      <c r="I584" s="13"/>
      <c r="J584" s="13"/>
      <c r="K584" s="13"/>
      <c r="L584" s="13"/>
    </row>
    <row r="585" spans="5:12" x14ac:dyDescent="0.3">
      <c r="E585" s="14"/>
      <c r="F585" s="13"/>
      <c r="G585" s="13"/>
      <c r="H585" s="13"/>
      <c r="I585" s="13"/>
      <c r="J585" s="13"/>
      <c r="K585" s="13"/>
      <c r="L585" s="13"/>
    </row>
    <row r="586" spans="5:12" x14ac:dyDescent="0.3">
      <c r="E586" s="14"/>
      <c r="F586" s="13"/>
      <c r="G586" s="13"/>
      <c r="H586" s="13"/>
      <c r="I586" s="13"/>
      <c r="J586" s="13"/>
      <c r="K586" s="13"/>
      <c r="L586" s="13"/>
    </row>
    <row r="587" spans="5:12" x14ac:dyDescent="0.3">
      <c r="E587" s="14"/>
      <c r="F587" s="13"/>
      <c r="G587" s="13"/>
      <c r="H587" s="13"/>
      <c r="I587" s="13"/>
      <c r="J587" s="13"/>
      <c r="K587" s="13"/>
      <c r="L587" s="13"/>
    </row>
    <row r="588" spans="5:12" x14ac:dyDescent="0.3">
      <c r="E588" s="14"/>
      <c r="F588" s="13"/>
      <c r="G588" s="13"/>
      <c r="H588" s="13"/>
      <c r="I588" s="13"/>
      <c r="J588" s="13"/>
      <c r="K588" s="13"/>
      <c r="L588" s="13"/>
    </row>
    <row r="589" spans="5:12" x14ac:dyDescent="0.3">
      <c r="E589" s="14"/>
      <c r="F589" s="13"/>
      <c r="G589" s="13"/>
      <c r="H589" s="13"/>
      <c r="I589" s="13"/>
      <c r="J589" s="13"/>
      <c r="K589" s="13"/>
      <c r="L589" s="13"/>
    </row>
    <row r="590" spans="5:12" x14ac:dyDescent="0.3">
      <c r="E590" s="14"/>
      <c r="F590" s="13"/>
      <c r="G590" s="13"/>
      <c r="H590" s="13"/>
      <c r="I590" s="13"/>
      <c r="J590" s="13"/>
      <c r="K590" s="13"/>
      <c r="L590" s="13"/>
    </row>
    <row r="591" spans="5:12" x14ac:dyDescent="0.3">
      <c r="E591" s="14"/>
      <c r="F591" s="13"/>
      <c r="G591" s="13"/>
      <c r="H591" s="13"/>
      <c r="I591" s="13"/>
      <c r="J591" s="13"/>
      <c r="K591" s="13"/>
      <c r="L591" s="13"/>
    </row>
    <row r="592" spans="5:12" x14ac:dyDescent="0.3">
      <c r="E592" s="14"/>
      <c r="F592" s="13"/>
      <c r="G592" s="13"/>
      <c r="H592" s="13"/>
      <c r="I592" s="13"/>
      <c r="J592" s="13"/>
      <c r="K592" s="13"/>
      <c r="L592" s="13"/>
    </row>
    <row r="593" spans="5:12" x14ac:dyDescent="0.3">
      <c r="E593" s="14"/>
      <c r="F593" s="13"/>
      <c r="G593" s="13"/>
      <c r="H593" s="13"/>
      <c r="I593" s="13"/>
      <c r="J593" s="13"/>
      <c r="K593" s="13"/>
      <c r="L593" s="13"/>
    </row>
    <row r="594" spans="5:12" x14ac:dyDescent="0.3">
      <c r="E594" s="14"/>
      <c r="F594" s="13"/>
      <c r="G594" s="13"/>
      <c r="H594" s="13"/>
      <c r="I594" s="13"/>
      <c r="J594" s="13"/>
      <c r="K594" s="13"/>
      <c r="L594" s="13"/>
    </row>
    <row r="595" spans="5:12" x14ac:dyDescent="0.3">
      <c r="E595" s="14"/>
      <c r="F595" s="13"/>
      <c r="G595" s="13"/>
      <c r="H595" s="13"/>
      <c r="I595" s="13"/>
      <c r="J595" s="13"/>
      <c r="K595" s="13"/>
      <c r="L595" s="13"/>
    </row>
    <row r="596" spans="5:12" x14ac:dyDescent="0.3">
      <c r="E596" s="14"/>
      <c r="F596" s="13"/>
      <c r="G596" s="13"/>
      <c r="H596" s="13"/>
      <c r="I596" s="13"/>
      <c r="J596" s="13"/>
      <c r="K596" s="13"/>
      <c r="L596" s="13"/>
    </row>
    <row r="597" spans="5:12" x14ac:dyDescent="0.3">
      <c r="E597" s="14"/>
      <c r="F597" s="13"/>
      <c r="G597" s="13"/>
      <c r="H597" s="13"/>
      <c r="I597" s="13"/>
      <c r="J597" s="13"/>
      <c r="K597" s="13"/>
      <c r="L597" s="13"/>
    </row>
    <row r="598" spans="5:12" x14ac:dyDescent="0.3">
      <c r="E598" s="14"/>
      <c r="F598" s="13"/>
      <c r="G598" s="13"/>
      <c r="H598" s="13"/>
      <c r="I598" s="13"/>
      <c r="J598" s="13"/>
      <c r="K598" s="13"/>
      <c r="L598" s="13"/>
    </row>
    <row r="599" spans="5:12" x14ac:dyDescent="0.3">
      <c r="E599" s="14"/>
      <c r="F599" s="13"/>
      <c r="G599" s="13"/>
      <c r="H599" s="13"/>
      <c r="I599" s="13"/>
      <c r="J599" s="13"/>
      <c r="K599" s="13"/>
      <c r="L599" s="13"/>
    </row>
    <row r="600" spans="5:12" x14ac:dyDescent="0.3">
      <c r="E600" s="14"/>
      <c r="F600" s="13"/>
      <c r="G600" s="13"/>
      <c r="H600" s="13"/>
      <c r="I600" s="13"/>
      <c r="J600" s="13"/>
      <c r="K600" s="13"/>
      <c r="L600" s="13"/>
    </row>
    <row r="601" spans="5:12" x14ac:dyDescent="0.3">
      <c r="E601" s="14"/>
      <c r="F601" s="13"/>
      <c r="G601" s="13"/>
      <c r="H601" s="13"/>
      <c r="I601" s="13"/>
      <c r="J601" s="13"/>
      <c r="K601" s="13"/>
      <c r="L601" s="13"/>
    </row>
    <row r="602" spans="5:12" x14ac:dyDescent="0.3">
      <c r="E602" s="14"/>
      <c r="F602" s="13"/>
      <c r="G602" s="13"/>
      <c r="H602" s="13"/>
      <c r="I602" s="13"/>
      <c r="J602" s="13"/>
      <c r="K602" s="13"/>
      <c r="L602" s="13"/>
    </row>
    <row r="603" spans="5:12" x14ac:dyDescent="0.3">
      <c r="E603" s="14"/>
      <c r="F603" s="13"/>
      <c r="G603" s="13"/>
      <c r="H603" s="13"/>
      <c r="I603" s="13"/>
      <c r="J603" s="13"/>
      <c r="K603" s="13"/>
      <c r="L603" s="13"/>
    </row>
    <row r="604" spans="5:12" x14ac:dyDescent="0.3">
      <c r="E604" s="14"/>
      <c r="F604" s="13"/>
      <c r="G604" s="13"/>
      <c r="H604" s="13"/>
      <c r="I604" s="13"/>
      <c r="J604" s="13"/>
      <c r="K604" s="13"/>
      <c r="L604" s="13"/>
    </row>
    <row r="605" spans="5:12" x14ac:dyDescent="0.3">
      <c r="E605" s="14"/>
      <c r="F605" s="13"/>
      <c r="G605" s="13"/>
      <c r="H605" s="13"/>
      <c r="I605" s="13"/>
      <c r="J605" s="13"/>
      <c r="K605" s="13"/>
      <c r="L605" s="13"/>
    </row>
    <row r="606" spans="5:12" x14ac:dyDescent="0.3">
      <c r="E606" s="14"/>
      <c r="F606" s="13"/>
      <c r="G606" s="13"/>
      <c r="H606" s="13"/>
      <c r="I606" s="13"/>
      <c r="J606" s="13"/>
      <c r="K606" s="13"/>
      <c r="L606" s="13"/>
    </row>
    <row r="607" spans="5:12" x14ac:dyDescent="0.3">
      <c r="E607" s="14"/>
      <c r="F607" s="13"/>
      <c r="G607" s="13"/>
      <c r="H607" s="13"/>
      <c r="I607" s="13"/>
      <c r="J607" s="13"/>
      <c r="K607" s="13"/>
      <c r="L607" s="13"/>
    </row>
    <row r="608" spans="5:12" x14ac:dyDescent="0.3">
      <c r="E608" s="14"/>
      <c r="F608" s="13"/>
      <c r="G608" s="13"/>
      <c r="H608" s="13"/>
      <c r="I608" s="13"/>
      <c r="J608" s="13"/>
      <c r="K608" s="13"/>
      <c r="L608" s="13"/>
    </row>
    <row r="609" spans="5:12" x14ac:dyDescent="0.3">
      <c r="E609" s="14"/>
      <c r="F609" s="13"/>
      <c r="G609" s="13"/>
      <c r="H609" s="13"/>
      <c r="I609" s="13"/>
      <c r="J609" s="13"/>
      <c r="K609" s="13"/>
      <c r="L609" s="13"/>
    </row>
    <row r="610" spans="5:12" x14ac:dyDescent="0.3">
      <c r="E610" s="14"/>
      <c r="F610" s="13"/>
      <c r="G610" s="13"/>
      <c r="H610" s="13"/>
      <c r="I610" s="13"/>
      <c r="J610" s="13"/>
      <c r="K610" s="13"/>
      <c r="L610" s="13"/>
    </row>
    <row r="611" spans="5:12" x14ac:dyDescent="0.3">
      <c r="E611" s="14"/>
      <c r="F611" s="13"/>
      <c r="G611" s="13"/>
      <c r="H611" s="13"/>
      <c r="I611" s="13"/>
      <c r="J611" s="13"/>
      <c r="K611" s="13"/>
      <c r="L611" s="13"/>
    </row>
    <row r="612" spans="5:12" x14ac:dyDescent="0.3">
      <c r="E612" s="14"/>
      <c r="F612" s="13"/>
      <c r="G612" s="13"/>
      <c r="H612" s="13"/>
      <c r="I612" s="13"/>
      <c r="J612" s="13"/>
      <c r="K612" s="13"/>
      <c r="L612" s="13"/>
    </row>
    <row r="613" spans="5:12" x14ac:dyDescent="0.3">
      <c r="E613" s="14"/>
      <c r="F613" s="13"/>
      <c r="G613" s="13"/>
      <c r="H613" s="13"/>
      <c r="I613" s="13"/>
      <c r="J613" s="13"/>
      <c r="K613" s="13"/>
      <c r="L613" s="13"/>
    </row>
    <row r="614" spans="5:12" x14ac:dyDescent="0.3">
      <c r="E614" s="14"/>
      <c r="F614" s="13"/>
      <c r="G614" s="13"/>
      <c r="H614" s="13"/>
      <c r="I614" s="13"/>
      <c r="J614" s="13"/>
      <c r="K614" s="13"/>
      <c r="L614" s="13"/>
    </row>
    <row r="615" spans="5:12" x14ac:dyDescent="0.3">
      <c r="E615" s="14"/>
      <c r="F615" s="13"/>
      <c r="G615" s="13"/>
      <c r="H615" s="13"/>
      <c r="I615" s="13"/>
      <c r="J615" s="13"/>
      <c r="K615" s="13"/>
      <c r="L615" s="13"/>
    </row>
    <row r="616" spans="5:12" x14ac:dyDescent="0.3">
      <c r="E616" s="14"/>
      <c r="F616" s="13"/>
      <c r="G616" s="13"/>
      <c r="H616" s="13"/>
      <c r="I616" s="13"/>
      <c r="J616" s="13"/>
      <c r="K616" s="13"/>
      <c r="L616" s="13"/>
    </row>
    <row r="617" spans="5:12" x14ac:dyDescent="0.3">
      <c r="E617" s="14"/>
      <c r="F617" s="13"/>
      <c r="G617" s="13"/>
      <c r="H617" s="13"/>
      <c r="I617" s="13"/>
      <c r="J617" s="13"/>
      <c r="K617" s="13"/>
      <c r="L617" s="13"/>
    </row>
    <row r="618" spans="5:12" x14ac:dyDescent="0.3">
      <c r="E618" s="14"/>
      <c r="F618" s="13"/>
      <c r="G618" s="13"/>
      <c r="H618" s="13"/>
      <c r="I618" s="13"/>
      <c r="J618" s="13"/>
      <c r="K618" s="13"/>
      <c r="L618" s="13"/>
    </row>
    <row r="619" spans="5:12" x14ac:dyDescent="0.3">
      <c r="E619" s="14"/>
      <c r="F619" s="13"/>
      <c r="G619" s="13"/>
      <c r="H619" s="13"/>
      <c r="I619" s="13"/>
      <c r="J619" s="13"/>
      <c r="K619" s="13"/>
      <c r="L619" s="13"/>
    </row>
    <row r="620" spans="5:12" x14ac:dyDescent="0.3">
      <c r="E620" s="14"/>
      <c r="F620" s="13"/>
      <c r="G620" s="13"/>
      <c r="H620" s="13"/>
      <c r="I620" s="13"/>
      <c r="J620" s="13"/>
      <c r="K620" s="13"/>
      <c r="L620" s="13"/>
    </row>
    <row r="621" spans="5:12" x14ac:dyDescent="0.3">
      <c r="E621" s="14"/>
      <c r="F621" s="13"/>
      <c r="G621" s="13"/>
      <c r="H621" s="13"/>
      <c r="I621" s="13"/>
      <c r="J621" s="13"/>
      <c r="K621" s="13"/>
      <c r="L621" s="13"/>
    </row>
    <row r="622" spans="5:12" x14ac:dyDescent="0.3">
      <c r="E622" s="14"/>
      <c r="F622" s="13"/>
      <c r="G622" s="13"/>
      <c r="H622" s="13"/>
      <c r="I622" s="13"/>
      <c r="J622" s="13"/>
      <c r="K622" s="13"/>
      <c r="L622" s="13"/>
    </row>
    <row r="623" spans="5:12" x14ac:dyDescent="0.3">
      <c r="E623" s="14"/>
      <c r="F623" s="13"/>
      <c r="G623" s="13"/>
      <c r="H623" s="13"/>
      <c r="I623" s="13"/>
      <c r="J623" s="13"/>
      <c r="K623" s="13"/>
      <c r="L623" s="13"/>
    </row>
    <row r="624" spans="5:12" x14ac:dyDescent="0.3">
      <c r="E624" s="14"/>
      <c r="F624" s="13"/>
      <c r="G624" s="13"/>
      <c r="H624" s="13"/>
      <c r="I624" s="13"/>
      <c r="J624" s="13"/>
      <c r="K624" s="13"/>
      <c r="L624" s="13"/>
    </row>
    <row r="625" spans="5:12" x14ac:dyDescent="0.3">
      <c r="E625" s="14"/>
      <c r="F625" s="13"/>
      <c r="G625" s="13"/>
      <c r="H625" s="13"/>
      <c r="I625" s="13"/>
      <c r="J625" s="13"/>
      <c r="K625" s="13"/>
      <c r="L625" s="13"/>
    </row>
    <row r="626" spans="5:12" x14ac:dyDescent="0.3">
      <c r="E626" s="14"/>
      <c r="F626" s="13"/>
      <c r="G626" s="13"/>
      <c r="H626" s="13"/>
      <c r="I626" s="13"/>
      <c r="J626" s="13"/>
      <c r="K626" s="13"/>
      <c r="L626" s="13"/>
    </row>
    <row r="627" spans="5:12" x14ac:dyDescent="0.3">
      <c r="E627" s="14"/>
      <c r="F627" s="13"/>
      <c r="G627" s="13"/>
      <c r="H627" s="13"/>
      <c r="I627" s="13"/>
      <c r="J627" s="13"/>
      <c r="K627" s="13"/>
      <c r="L627" s="13"/>
    </row>
    <row r="628" spans="5:12" x14ac:dyDescent="0.3">
      <c r="E628" s="14"/>
      <c r="F628" s="13"/>
      <c r="G628" s="13"/>
      <c r="H628" s="13"/>
      <c r="I628" s="13"/>
      <c r="J628" s="13"/>
      <c r="K628" s="13"/>
      <c r="L628" s="13"/>
    </row>
    <row r="629" spans="5:12" x14ac:dyDescent="0.3">
      <c r="E629" s="14"/>
      <c r="F629" s="13"/>
      <c r="G629" s="13"/>
      <c r="H629" s="13"/>
      <c r="I629" s="13"/>
      <c r="J629" s="13"/>
      <c r="K629" s="13"/>
      <c r="L629" s="13"/>
    </row>
    <row r="630" spans="5:12" x14ac:dyDescent="0.3">
      <c r="E630" s="14"/>
      <c r="F630" s="13"/>
      <c r="G630" s="13"/>
      <c r="H630" s="13"/>
      <c r="I630" s="13"/>
      <c r="J630" s="13"/>
      <c r="K630" s="13"/>
      <c r="L630" s="13"/>
    </row>
    <row r="631" spans="5:12" x14ac:dyDescent="0.3">
      <c r="E631" s="14"/>
      <c r="F631" s="13"/>
      <c r="G631" s="13"/>
      <c r="H631" s="13"/>
      <c r="I631" s="13"/>
      <c r="J631" s="13"/>
      <c r="K631" s="13"/>
      <c r="L631" s="13"/>
    </row>
    <row r="632" spans="5:12" x14ac:dyDescent="0.3">
      <c r="E632" s="14"/>
      <c r="F632" s="13"/>
      <c r="G632" s="13"/>
      <c r="H632" s="13"/>
      <c r="I632" s="13"/>
      <c r="J632" s="13"/>
      <c r="K632" s="13"/>
      <c r="L632" s="13"/>
    </row>
    <row r="634" spans="5:12" x14ac:dyDescent="0.3">
      <c r="E634" s="14"/>
      <c r="F634" s="13"/>
      <c r="G634" s="13"/>
      <c r="H634" s="13"/>
      <c r="I634" s="13"/>
      <c r="J634" s="13"/>
      <c r="K634" s="13"/>
      <c r="L634" s="13"/>
    </row>
    <row r="635" spans="5:12" x14ac:dyDescent="0.3">
      <c r="E635" s="14"/>
      <c r="F635" s="13"/>
      <c r="G635" s="13"/>
      <c r="H635" s="13"/>
      <c r="I635" s="13"/>
      <c r="J635" s="13"/>
      <c r="K635" s="13"/>
      <c r="L635" s="13"/>
    </row>
    <row r="636" spans="5:12" x14ac:dyDescent="0.3">
      <c r="E636" s="14"/>
      <c r="F636" s="13"/>
      <c r="G636" s="13"/>
      <c r="H636" s="13"/>
      <c r="I636" s="13"/>
      <c r="J636" s="13"/>
      <c r="K636" s="13"/>
      <c r="L636" s="13"/>
    </row>
    <row r="637" spans="5:12" x14ac:dyDescent="0.3">
      <c r="E637" s="14"/>
      <c r="F637" s="13"/>
      <c r="G637" s="13"/>
      <c r="H637" s="13"/>
      <c r="I637" s="13"/>
      <c r="J637" s="13"/>
      <c r="K637" s="13"/>
      <c r="L637" s="13"/>
    </row>
    <row r="638" spans="5:12" x14ac:dyDescent="0.3">
      <c r="E638" s="14"/>
      <c r="F638" s="13"/>
      <c r="G638" s="13"/>
      <c r="H638" s="13"/>
      <c r="I638" s="13"/>
      <c r="J638" s="13"/>
      <c r="K638" s="13"/>
      <c r="L638" s="13"/>
    </row>
    <row r="639" spans="5:12" x14ac:dyDescent="0.3">
      <c r="E639" s="14"/>
      <c r="F639" s="13"/>
      <c r="G639" s="13"/>
      <c r="H639" s="13"/>
      <c r="I639" s="13"/>
      <c r="J639" s="13"/>
      <c r="K639" s="13"/>
      <c r="L639" s="13"/>
    </row>
    <row r="640" spans="5:12" x14ac:dyDescent="0.3">
      <c r="E640" s="14"/>
      <c r="F640" s="13"/>
      <c r="G640" s="13"/>
      <c r="H640" s="13"/>
      <c r="I640" s="13"/>
      <c r="J640" s="13"/>
      <c r="K640" s="13"/>
      <c r="L640" s="13"/>
    </row>
    <row r="641" spans="5:12" x14ac:dyDescent="0.3">
      <c r="E641" s="14"/>
      <c r="F641" s="13"/>
      <c r="G641" s="13"/>
      <c r="H641" s="13"/>
      <c r="I641" s="13"/>
      <c r="J641" s="13"/>
      <c r="K641" s="13"/>
      <c r="L641" s="13"/>
    </row>
    <row r="642" spans="5:12" x14ac:dyDescent="0.3">
      <c r="E642" s="14"/>
      <c r="F642" s="13"/>
      <c r="G642" s="13"/>
      <c r="H642" s="13"/>
      <c r="I642" s="13"/>
      <c r="J642" s="13"/>
      <c r="K642" s="13"/>
      <c r="L642" s="13"/>
    </row>
    <row r="643" spans="5:12" x14ac:dyDescent="0.3">
      <c r="E643" s="14"/>
      <c r="F643" s="13"/>
      <c r="G643" s="13"/>
      <c r="H643" s="13"/>
      <c r="I643" s="13"/>
      <c r="J643" s="13"/>
      <c r="K643" s="13"/>
      <c r="L643" s="13"/>
    </row>
    <row r="644" spans="5:12" x14ac:dyDescent="0.3">
      <c r="E644" s="14"/>
      <c r="F644" s="13"/>
      <c r="G644" s="13"/>
      <c r="H644" s="13"/>
      <c r="I644" s="13"/>
      <c r="J644" s="13"/>
      <c r="K644" s="13"/>
      <c r="L644" s="13"/>
    </row>
    <row r="645" spans="5:12" x14ac:dyDescent="0.3">
      <c r="E645" s="14"/>
      <c r="F645" s="13"/>
      <c r="G645" s="13"/>
      <c r="H645" s="13"/>
      <c r="I645" s="13"/>
      <c r="J645" s="13"/>
      <c r="K645" s="13"/>
      <c r="L645" s="13"/>
    </row>
    <row r="646" spans="5:12" x14ac:dyDescent="0.3">
      <c r="E646" s="14"/>
      <c r="F646" s="13"/>
      <c r="G646" s="13"/>
      <c r="H646" s="13"/>
      <c r="I646" s="13"/>
      <c r="J646" s="13"/>
      <c r="K646" s="13"/>
      <c r="L646" s="13"/>
    </row>
    <row r="647" spans="5:12" x14ac:dyDescent="0.3">
      <c r="E647" s="14"/>
      <c r="F647" s="13"/>
      <c r="G647" s="13"/>
      <c r="H647" s="13"/>
      <c r="I647" s="13"/>
      <c r="J647" s="13"/>
      <c r="K647" s="13"/>
      <c r="L647" s="13"/>
    </row>
    <row r="648" spans="5:12" x14ac:dyDescent="0.3">
      <c r="E648" s="14"/>
      <c r="F648" s="13"/>
      <c r="G648" s="13"/>
      <c r="H648" s="13"/>
      <c r="I648" s="13"/>
      <c r="J648" s="13"/>
      <c r="K648" s="13"/>
      <c r="L648" s="13"/>
    </row>
    <row r="649" spans="5:12" x14ac:dyDescent="0.3">
      <c r="E649" s="14"/>
      <c r="F649" s="13"/>
      <c r="G649" s="13"/>
      <c r="H649" s="13"/>
      <c r="I649" s="13"/>
      <c r="J649" s="13"/>
      <c r="K649" s="13"/>
      <c r="L649" s="13"/>
    </row>
    <row r="650" spans="5:12" x14ac:dyDescent="0.3">
      <c r="E650" s="14"/>
      <c r="F650" s="13"/>
      <c r="G650" s="13"/>
      <c r="H650" s="13"/>
      <c r="I650" s="13"/>
      <c r="J650" s="13"/>
      <c r="K650" s="13"/>
      <c r="L650" s="13"/>
    </row>
    <row r="651" spans="5:12" x14ac:dyDescent="0.3">
      <c r="E651" s="14"/>
      <c r="F651" s="13"/>
      <c r="G651" s="13"/>
      <c r="H651" s="13"/>
      <c r="I651" s="13"/>
      <c r="J651" s="13"/>
      <c r="K651" s="13"/>
      <c r="L651" s="13"/>
    </row>
    <row r="652" spans="5:12" x14ac:dyDescent="0.3">
      <c r="E652" s="14"/>
      <c r="F652" s="13"/>
      <c r="G652" s="13"/>
      <c r="H652" s="13"/>
      <c r="I652" s="13"/>
      <c r="J652" s="13"/>
      <c r="K652" s="13"/>
      <c r="L652" s="13"/>
    </row>
    <row r="653" spans="5:12" x14ac:dyDescent="0.3">
      <c r="E653" s="14"/>
      <c r="F653" s="13"/>
      <c r="G653" s="13"/>
      <c r="H653" s="13"/>
      <c r="I653" s="13"/>
      <c r="J653" s="13"/>
      <c r="K653" s="13"/>
      <c r="L653" s="13"/>
    </row>
    <row r="654" spans="5:12" x14ac:dyDescent="0.3">
      <c r="E654" s="14"/>
      <c r="F654" s="13"/>
      <c r="G654" s="13"/>
      <c r="H654" s="13"/>
      <c r="I654" s="13"/>
      <c r="J654" s="13"/>
      <c r="K654" s="13"/>
      <c r="L654" s="13"/>
    </row>
    <row r="655" spans="5:12" x14ac:dyDescent="0.3">
      <c r="E655" s="14"/>
      <c r="F655" s="13"/>
      <c r="G655" s="13"/>
      <c r="H655" s="13"/>
      <c r="I655" s="13"/>
      <c r="J655" s="13"/>
      <c r="K655" s="13"/>
      <c r="L655" s="13"/>
    </row>
    <row r="656" spans="5:12" x14ac:dyDescent="0.3">
      <c r="E656" s="14"/>
      <c r="F656" s="13"/>
      <c r="G656" s="13"/>
      <c r="H656" s="13"/>
      <c r="I656" s="13"/>
      <c r="J656" s="13"/>
      <c r="K656" s="13"/>
      <c r="L656" s="13"/>
    </row>
  </sheetData>
  <autoFilter ref="B13:T248" xr:uid="{9B707745-55C7-4DBA-BD77-BB12B06FA0E1}">
    <filterColumn colId="0">
      <filters>
        <filter val="1"/>
        <filter val="10"/>
        <filter val="2"/>
        <filter val="226"/>
        <filter val="227"/>
        <filter val="228"/>
        <filter val="229"/>
        <filter val="230"/>
        <filter val="231"/>
        <filter val="232"/>
        <filter val="233"/>
        <filter val="234"/>
        <filter val="235"/>
        <filter val="3"/>
        <filter val="4"/>
        <filter val="5"/>
        <filter val="6"/>
        <filter val="7"/>
        <filter val="8"/>
        <filter val="9"/>
      </filters>
    </filterColumn>
  </autoFilter>
  <mergeCells count="8">
    <mergeCell ref="E11:F11"/>
    <mergeCell ref="I11:K11"/>
    <mergeCell ref="M11:P11"/>
    <mergeCell ref="Q11:T11"/>
    <mergeCell ref="E12:F12"/>
    <mergeCell ref="I12:K12"/>
    <mergeCell ref="M12:P12"/>
    <mergeCell ref="Q12:T12"/>
  </mergeCells>
  <conditionalFormatting sqref="H14:H248">
    <cfRule type="dataBar" priority="5">
      <dataBar>
        <cfvo type="min"/>
        <cfvo type="max"/>
        <color rgb="FF008AEF"/>
      </dataBar>
      <extLst>
        <ext xmlns:x14="http://schemas.microsoft.com/office/spreadsheetml/2009/9/main" uri="{B025F937-C7B1-47D3-B67F-A62EFF666E3E}">
          <x14:id>{11426F36-238D-4701-8965-B70D0628636A}</x14:id>
        </ext>
      </extLst>
    </cfRule>
  </conditionalFormatting>
  <conditionalFormatting sqref="F14:F248">
    <cfRule type="dataBar" priority="4">
      <dataBar>
        <cfvo type="min"/>
        <cfvo type="max"/>
        <color rgb="FFFF555A"/>
      </dataBar>
      <extLst>
        <ext xmlns:x14="http://schemas.microsoft.com/office/spreadsheetml/2009/9/main" uri="{B025F937-C7B1-47D3-B67F-A62EFF666E3E}">
          <x14:id>{DD1ABAF2-2632-4D3E-959F-14269BEA0060}</x14:id>
        </ext>
      </extLst>
    </cfRule>
  </conditionalFormatting>
  <conditionalFormatting sqref="T14:T248">
    <cfRule type="cellIs" dxfId="0" priority="2" operator="lessThan">
      <formula>0.01</formula>
    </cfRule>
    <cfRule type="dataBar" priority="3">
      <dataBar>
        <cfvo type="min"/>
        <cfvo type="max"/>
        <color rgb="FFFFB628"/>
      </dataBar>
      <extLst>
        <ext xmlns:x14="http://schemas.microsoft.com/office/spreadsheetml/2009/9/main" uri="{B025F937-C7B1-47D3-B67F-A62EFF666E3E}">
          <x14:id>{A8A6D235-4F7B-4715-82EB-E79D2B967734}</x14:id>
        </ext>
      </extLst>
    </cfRule>
  </conditionalFormatting>
  <conditionalFormatting sqref="K14:K248">
    <cfRule type="dataBar" priority="1">
      <dataBar>
        <cfvo type="min"/>
        <cfvo type="max"/>
        <color rgb="FF638EC6"/>
      </dataBar>
      <extLst>
        <ext xmlns:x14="http://schemas.microsoft.com/office/spreadsheetml/2009/9/main" uri="{B025F937-C7B1-47D3-B67F-A62EFF666E3E}">
          <x14:id>{7BBFD791-CB5E-4EFF-98F3-D6B1EBF3EEDD}</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11426F36-238D-4701-8965-B70D0628636A}">
            <x14:dataBar minLength="0" maxLength="100" border="1" negativeBarBorderColorSameAsPositive="0">
              <x14:cfvo type="autoMin"/>
              <x14:cfvo type="autoMax"/>
              <x14:borderColor rgb="FF008AEF"/>
              <x14:negativeFillColor rgb="FFFF0000"/>
              <x14:negativeBorderColor rgb="FFFF0000"/>
              <x14:axisColor rgb="FF000000"/>
            </x14:dataBar>
          </x14:cfRule>
          <xm:sqref>H14:H248</xm:sqref>
        </x14:conditionalFormatting>
        <x14:conditionalFormatting xmlns:xm="http://schemas.microsoft.com/office/excel/2006/main">
          <x14:cfRule type="dataBar" id="{DD1ABAF2-2632-4D3E-959F-14269BEA0060}">
            <x14:dataBar minLength="0" maxLength="100" border="1" negativeBarBorderColorSameAsPositive="0">
              <x14:cfvo type="autoMin"/>
              <x14:cfvo type="autoMax"/>
              <x14:borderColor rgb="FFFF555A"/>
              <x14:negativeFillColor rgb="FFFF0000"/>
              <x14:negativeBorderColor rgb="FFFF0000"/>
              <x14:axisColor rgb="FF000000"/>
            </x14:dataBar>
          </x14:cfRule>
          <xm:sqref>F14:F248</xm:sqref>
        </x14:conditionalFormatting>
        <x14:conditionalFormatting xmlns:xm="http://schemas.microsoft.com/office/excel/2006/main">
          <x14:cfRule type="dataBar" id="{A8A6D235-4F7B-4715-82EB-E79D2B967734}">
            <x14:dataBar minLength="0" maxLength="100" border="1" negativeBarBorderColorSameAsPositive="0">
              <x14:cfvo type="autoMin"/>
              <x14:cfvo type="autoMax"/>
              <x14:borderColor rgb="FFFFB628"/>
              <x14:negativeFillColor rgb="FFFF0000"/>
              <x14:negativeBorderColor rgb="FFFF0000"/>
              <x14:axisColor rgb="FF000000"/>
            </x14:dataBar>
          </x14:cfRule>
          <xm:sqref>T14:T248</xm:sqref>
        </x14:conditionalFormatting>
        <x14:conditionalFormatting xmlns:xm="http://schemas.microsoft.com/office/excel/2006/main">
          <x14:cfRule type="dataBar" id="{7BBFD791-CB5E-4EFF-98F3-D6B1EBF3EEDD}">
            <x14:dataBar minLength="0" maxLength="100" border="1" negativeBarBorderColorSameAsPositive="0">
              <x14:cfvo type="autoMin"/>
              <x14:cfvo type="autoMax"/>
              <x14:borderColor rgb="FF638EC6"/>
              <x14:negativeFillColor rgb="FFFF0000"/>
              <x14:negativeBorderColor rgb="FFFF0000"/>
              <x14:axisColor rgb="FF000000"/>
            </x14:dataBar>
          </x14:cfRule>
          <xm:sqref>K14:K248</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F7581-E020-480E-A1B5-FFB4CA2B127D}">
  <sheetPr>
    <tabColor theme="5" tint="0.59999389629810485"/>
  </sheetPr>
  <dimension ref="B2:B3"/>
  <sheetViews>
    <sheetView workbookViewId="0">
      <selection activeCell="E57" sqref="E57"/>
    </sheetView>
  </sheetViews>
  <sheetFormatPr defaultRowHeight="14.4" x14ac:dyDescent="0.3"/>
  <sheetData>
    <row r="2" spans="2:2" ht="21" x14ac:dyDescent="0.4">
      <c r="B2" s="35" t="s">
        <v>289</v>
      </c>
    </row>
    <row r="3" spans="2:2" x14ac:dyDescent="0.3">
      <c r="B3" t="s">
        <v>290</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393FC-AA99-4592-BBEB-B656A0C96994}">
  <sheetPr>
    <tabColor rgb="FF7030A0"/>
  </sheetPr>
  <dimension ref="A2:K17"/>
  <sheetViews>
    <sheetView workbookViewId="0">
      <selection activeCell="A22" sqref="A22"/>
    </sheetView>
  </sheetViews>
  <sheetFormatPr defaultRowHeight="14.4" x14ac:dyDescent="0.3"/>
  <cols>
    <col min="1" max="1" width="34.109375" customWidth="1"/>
    <col min="2" max="2" width="37.109375" customWidth="1"/>
    <col min="3" max="3" width="22.44140625" customWidth="1"/>
    <col min="4" max="5" width="9" bestFit="1" customWidth="1"/>
    <col min="6" max="6" width="20.6640625" customWidth="1"/>
    <col min="7" max="7" width="11.88671875" customWidth="1"/>
    <col min="8" max="8" width="12.109375" customWidth="1"/>
    <col min="9" max="9" width="13.6640625" bestFit="1" customWidth="1"/>
  </cols>
  <sheetData>
    <row r="2" spans="1:11" ht="15.6" x14ac:dyDescent="0.3">
      <c r="A2" s="1" t="s">
        <v>247</v>
      </c>
    </row>
    <row r="3" spans="1:11" ht="16.2" thickBot="1" x14ac:dyDescent="0.35">
      <c r="A3" s="1"/>
    </row>
    <row r="4" spans="1:11" ht="36" customHeight="1" x14ac:dyDescent="0.3">
      <c r="A4" s="124" t="s">
        <v>264</v>
      </c>
      <c r="B4" s="125"/>
      <c r="C4" s="118" t="s">
        <v>5</v>
      </c>
      <c r="D4" s="119"/>
      <c r="E4" s="120"/>
    </row>
    <row r="5" spans="1:11" ht="20.399999999999999" customHeight="1" x14ac:dyDescent="0.3">
      <c r="A5" s="26" t="s">
        <v>3</v>
      </c>
      <c r="B5" s="27" t="s">
        <v>4</v>
      </c>
      <c r="C5" s="28" t="s">
        <v>1</v>
      </c>
      <c r="D5" s="29" t="s">
        <v>2</v>
      </c>
      <c r="E5" s="30" t="s">
        <v>0</v>
      </c>
      <c r="F5" s="1"/>
      <c r="G5" t="s">
        <v>249</v>
      </c>
    </row>
    <row r="6" spans="1:11" ht="28.8" x14ac:dyDescent="0.3">
      <c r="A6" s="25" t="s">
        <v>262</v>
      </c>
      <c r="B6" s="25" t="s">
        <v>263</v>
      </c>
      <c r="C6" s="16">
        <v>10411</v>
      </c>
      <c r="D6" s="17">
        <v>5046</v>
      </c>
      <c r="E6" s="18" t="s">
        <v>258</v>
      </c>
      <c r="F6" s="2"/>
      <c r="G6" s="122" t="s">
        <v>5</v>
      </c>
      <c r="H6" s="123"/>
      <c r="I6" s="123"/>
    </row>
    <row r="7" spans="1:11" ht="31.2" x14ac:dyDescent="0.3">
      <c r="A7" s="25" t="s">
        <v>262</v>
      </c>
      <c r="B7" s="25" t="s">
        <v>7</v>
      </c>
      <c r="C7" s="16">
        <v>7518</v>
      </c>
      <c r="D7" s="17">
        <v>1852</v>
      </c>
      <c r="E7" s="18" t="s">
        <v>259</v>
      </c>
      <c r="F7" s="2"/>
      <c r="G7" s="5" t="s">
        <v>1</v>
      </c>
      <c r="H7" s="3" t="s">
        <v>2</v>
      </c>
      <c r="I7" s="4" t="s">
        <v>0</v>
      </c>
    </row>
    <row r="8" spans="1:11" ht="39.6" x14ac:dyDescent="0.3">
      <c r="A8" s="25" t="s">
        <v>6</v>
      </c>
      <c r="B8" s="25" t="s">
        <v>263</v>
      </c>
      <c r="C8" s="19">
        <v>7691</v>
      </c>
      <c r="D8" s="20">
        <v>1475</v>
      </c>
      <c r="E8" s="21" t="s">
        <v>260</v>
      </c>
      <c r="F8" s="2"/>
      <c r="G8" s="7" t="s">
        <v>2</v>
      </c>
      <c r="H8" s="8" t="s">
        <v>10</v>
      </c>
      <c r="I8" s="8" t="s">
        <v>11</v>
      </c>
    </row>
    <row r="9" spans="1:11" ht="15.6" x14ac:dyDescent="0.3">
      <c r="A9" s="25" t="s">
        <v>6</v>
      </c>
      <c r="B9" s="25" t="s">
        <v>7</v>
      </c>
      <c r="C9" s="19">
        <v>68234</v>
      </c>
      <c r="D9" s="20">
        <v>2058</v>
      </c>
      <c r="E9" s="21" t="s">
        <v>261</v>
      </c>
      <c r="F9" s="2"/>
      <c r="G9" t="s">
        <v>251</v>
      </c>
    </row>
    <row r="10" spans="1:11" ht="29.4" thickBot="1" x14ac:dyDescent="0.35">
      <c r="A10" s="25" t="s">
        <v>8</v>
      </c>
      <c r="B10" s="25"/>
      <c r="C10" s="22">
        <f>SUM(C6:C9)</f>
        <v>93854</v>
      </c>
      <c r="D10" s="23"/>
      <c r="E10" s="24"/>
      <c r="F10" s="2"/>
    </row>
    <row r="11" spans="1:11" ht="10.199999999999999" customHeight="1" x14ac:dyDescent="0.3">
      <c r="A11" s="2"/>
      <c r="B11" s="2"/>
      <c r="C11" s="2"/>
      <c r="D11" s="2"/>
      <c r="E11" s="2"/>
      <c r="F11" s="2"/>
    </row>
    <row r="12" spans="1:11" ht="15" customHeight="1" x14ac:dyDescent="0.3">
      <c r="A12" s="121" t="s">
        <v>265</v>
      </c>
      <c r="B12" s="121"/>
      <c r="C12" s="121"/>
      <c r="D12" s="121"/>
      <c r="E12" s="121"/>
      <c r="F12" s="6"/>
      <c r="J12" s="6"/>
      <c r="K12" s="6"/>
    </row>
    <row r="13" spans="1:11" ht="15" customHeight="1" x14ac:dyDescent="0.3">
      <c r="A13" s="121"/>
      <c r="B13" s="121"/>
      <c r="C13" s="121"/>
      <c r="D13" s="121"/>
      <c r="E13" s="121"/>
      <c r="F13" s="6"/>
      <c r="J13" s="6"/>
      <c r="K13" s="6"/>
    </row>
    <row r="14" spans="1:11" ht="15" customHeight="1" x14ac:dyDescent="0.3">
      <c r="A14" s="121"/>
      <c r="B14" s="121"/>
      <c r="C14" s="121"/>
      <c r="D14" s="121"/>
      <c r="E14" s="121"/>
      <c r="F14" s="6"/>
      <c r="G14" s="6"/>
      <c r="H14" s="6"/>
      <c r="I14" s="6"/>
      <c r="J14" s="6"/>
      <c r="K14" s="6"/>
    </row>
    <row r="15" spans="1:11" ht="15.6" x14ac:dyDescent="0.3">
      <c r="G15" s="6"/>
      <c r="H15" s="6"/>
      <c r="I15" s="6"/>
    </row>
    <row r="16" spans="1:11" ht="15.6" x14ac:dyDescent="0.3">
      <c r="A16" t="s">
        <v>248</v>
      </c>
      <c r="G16" s="6"/>
      <c r="H16" s="6"/>
      <c r="I16" s="6"/>
    </row>
    <row r="17" spans="1:1" x14ac:dyDescent="0.3">
      <c r="A17" s="9" t="s">
        <v>250</v>
      </c>
    </row>
  </sheetData>
  <mergeCells count="4">
    <mergeCell ref="C4:E4"/>
    <mergeCell ref="A12:E14"/>
    <mergeCell ref="G6:I6"/>
    <mergeCell ref="A4:B4"/>
  </mergeCells>
  <hyperlinks>
    <hyperlink ref="A17" r:id="rId1" xr:uid="{925F57DF-0CDF-48E1-B3D2-2BB803F75A78}"/>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6</vt:i4>
      </vt:variant>
    </vt:vector>
  </HeadingPairs>
  <TitlesOfParts>
    <vt:vector size="6" baseType="lpstr">
      <vt:lpstr>Topplista alla</vt:lpstr>
      <vt:lpstr>Illustration</vt:lpstr>
      <vt:lpstr>Topplista de största</vt:lpstr>
      <vt:lpstr>Lista sämst-bäst</vt:lpstr>
      <vt:lpstr>Sammanfattande grafer</vt:lpstr>
      <vt:lpstr>Resultat Skolverket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Helena Svensson</dc:creator>
  <cp:lastModifiedBy>Wettergren, Christian</cp:lastModifiedBy>
  <cp:lastPrinted>2018-10-12T07:19:24Z</cp:lastPrinted>
  <dcterms:created xsi:type="dcterms:W3CDTF">2018-08-22T14:29:42Z</dcterms:created>
  <dcterms:modified xsi:type="dcterms:W3CDTF">2018-10-12T07:19:30Z</dcterms:modified>
</cp:coreProperties>
</file>